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F66" i="1"/>
  <c r="D66"/>
  <c r="C66"/>
  <c r="B45" l="1"/>
  <c r="D65"/>
  <c r="C65"/>
  <c r="B65"/>
  <c r="E64"/>
  <c r="F64" s="1"/>
  <c r="F65" s="1"/>
  <c r="D60"/>
  <c r="C60"/>
  <c r="B60"/>
  <c r="E59"/>
  <c r="F59" s="1"/>
  <c r="D55"/>
  <c r="C55"/>
  <c r="B55"/>
  <c r="E54"/>
  <c r="E55" s="1"/>
  <c r="F55" s="1"/>
  <c r="D50"/>
  <c r="C50"/>
  <c r="B50"/>
  <c r="E49"/>
  <c r="E50" s="1"/>
  <c r="F50" s="1"/>
  <c r="D45"/>
  <c r="C45"/>
  <c r="E44"/>
  <c r="E45" s="1"/>
  <c r="F45" s="1"/>
  <c r="D40"/>
  <c r="C40"/>
  <c r="B40"/>
  <c r="E39"/>
  <c r="E40" s="1"/>
  <c r="F40" s="1"/>
  <c r="D35"/>
  <c r="C35"/>
  <c r="B35"/>
  <c r="E34"/>
  <c r="E35" s="1"/>
  <c r="F35" s="1"/>
  <c r="D30"/>
  <c r="C30"/>
  <c r="B30"/>
  <c r="E29"/>
  <c r="E30" s="1"/>
  <c r="F30" s="1"/>
  <c r="D25"/>
  <c r="C25"/>
  <c r="B25"/>
  <c r="E24"/>
  <c r="E25" s="1"/>
  <c r="F25" s="1"/>
  <c r="D20"/>
  <c r="C20"/>
  <c r="B20"/>
  <c r="E19"/>
  <c r="E20" s="1"/>
  <c r="F20" s="1"/>
  <c r="D15"/>
  <c r="C15"/>
  <c r="B15"/>
  <c r="E14"/>
  <c r="E15" s="1"/>
  <c r="F15" s="1"/>
  <c r="D10"/>
  <c r="C10"/>
  <c r="B10"/>
  <c r="B66" s="1"/>
  <c r="E9"/>
  <c r="E10" s="1"/>
  <c r="E65" l="1"/>
  <c r="E60"/>
  <c r="F60" s="1"/>
  <c r="F39"/>
  <c r="F49"/>
  <c r="F34"/>
  <c r="F14"/>
  <c r="F24"/>
  <c r="F10"/>
  <c r="F9"/>
  <c r="F19"/>
  <c r="F29"/>
  <c r="F44"/>
  <c r="F54"/>
  <c r="E66" l="1"/>
</calcChain>
</file>

<file path=xl/sharedStrings.xml><?xml version="1.0" encoding="utf-8"?>
<sst xmlns="http://schemas.openxmlformats.org/spreadsheetml/2006/main" count="166" uniqueCount="67">
  <si>
    <t>Категории</t>
  </si>
  <si>
    <t>Цены/поставщики</t>
  </si>
  <si>
    <t>Средняя цена</t>
  </si>
  <si>
    <t>Начальная цена</t>
  </si>
  <si>
    <t>Наименование</t>
  </si>
  <si>
    <t>Х</t>
  </si>
  <si>
    <t>Характеристика</t>
  </si>
  <si>
    <t>Количество, шт</t>
  </si>
  <si>
    <t>Цена за единицу</t>
  </si>
  <si>
    <t>Итого</t>
  </si>
  <si>
    <t>ИТОГО</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</si>
  <si>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</si>
  <si>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Номер п/п</t>
  </si>
  <si>
    <t>Наименование источника</t>
  </si>
  <si>
    <t xml:space="preserve">Дата, номер коммерческого предложения </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</si>
  <si>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</si>
  <si>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</si>
  <si>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</si>
  <si>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31.12.2013 года</t>
  </si>
  <si>
    <t>Исполнитель: экономист отдела материально-технического снабжения</t>
  </si>
  <si>
    <t>Шакирова Гузель Альфировна</t>
  </si>
  <si>
    <t>тел/факс. 8(34675) 6-79-98</t>
  </si>
  <si>
    <t>e-mail: mtsucgb@mail.ru</t>
  </si>
  <si>
    <r>
      <t xml:space="preserve">Способ размещения заказа                    </t>
    </r>
    <r>
      <rPr>
        <b/>
        <i/>
        <sz val="11"/>
        <color indexed="8"/>
        <rFont val="Times New Roman"/>
        <family val="1"/>
        <charset val="204"/>
      </rPr>
      <t>Открытый аукцион в электронной форме</t>
    </r>
  </si>
  <si>
    <t xml:space="preserve">Часть VI. Обоснование расчета начальной (максимальной) цены контракта на поставку расходного материала для взрослой поликлиники за счет средств приносящей доход деятельности на 2013 года для  МБЛПУ «ЦГБ г. Югорска»   </t>
  </si>
  <si>
    <t>Шприц 2 мл</t>
  </si>
  <si>
    <t>Количество,шт</t>
  </si>
  <si>
    <t xml:space="preserve">Система инфузионная для в/в вливания </t>
  </si>
  <si>
    <t xml:space="preserve">Внутри полиэтиленовой стерильной упаковки находятся две съемные иглы для внутривенных инъекций, размеры игл: 1 игла - 25G(0,5х19), 2 игла - 21G(0,8х40).  Два инъекционных порта, толщина инъекционного порта для введения дополнительных  инъекций - 2,2 мм. Длина инъекционного порта для введения дополнительных инъекций - 42 мм. Внутри полиэтиленовой стерильной упаковки находится полоска медицинской бумаги для выхода токсичных газов шириной 15 мм Длина трубки  - 155 +/-5 см. Дисковый фильтр (размер  10 мм) внутри колбы, длина колбы 50 мм. Длина роликового зажима - 56 мм с дополнительным устройством фиксации трубки. Игла в вену 0,8ммх40 мм. Возможность работы роликового зажима  в режиме 6 капель в минуту. Двухступенчатый пластмассовый щуп в пробку - длина щупа 35 мм. Наличие на первичной упаковке номера и даты Регистрационного удостоверения, знака ГОСТА Р,РОСТЕСТ, СЕ сертификата, инструкции по применению, название фирмы, телефон производителя на русском языке. </t>
  </si>
  <si>
    <t xml:space="preserve">Скарификатор автоматический </t>
  </si>
  <si>
    <t>Бахилы  одноразовые не стерильные</t>
  </si>
  <si>
    <t>Количество, пара</t>
  </si>
  <si>
    <t>Маска 3-х слойная одноразовая на резинке</t>
  </si>
  <si>
    <t>Шапочка берет одноразовая</t>
  </si>
  <si>
    <t xml:space="preserve">Шапочка берет одноразовая медицинская. Материал: спанбонд, плотность не менее 14 г/м2, двойная латексная резинка.
</t>
  </si>
  <si>
    <t>Простыня операционная, стерильная</t>
  </si>
  <si>
    <t xml:space="preserve">Простыня операционная, стерильная, размер - 70 х 90 см (+/- 10%). Изготовлена из многослойного нетканого материала СММС (Спанбонд-Мельтблаун-Мельтблаун-Спанбонд) или эквивалент, плотность не менее 42 гр./м2. Индивидуальная упаковка. Пакет должен быть из многослойных полимерных пленок толщиной не менее 50мкм, должен открываться без помощи ножниц.
</t>
  </si>
  <si>
    <t xml:space="preserve">Перчатки латексные р-р 6,5 </t>
  </si>
  <si>
    <t xml:space="preserve">Латексные, стерильные, внутреннее покрытие размер 6,5 - опудренное, анатомическая форма (разделение на правую и левую руку), текстурированные для улучшенного захвата инструментов, МАНЖЕТА БЕЗ ВАЛИКА, усиленная (одинарная толщина не менее 0,24 мм) для защиты от пережимания предплечья,  длинна манжеты - 310 мм. Цвет белый. </t>
  </si>
  <si>
    <t>Количество,пара</t>
  </si>
  <si>
    <t>Перчатки латексные р-р 7,0</t>
  </si>
  <si>
    <t xml:space="preserve">Латексные, стерильные, внутреннее покрытие размер 7,0  - опудренное, анатомическая форма (разделение на правую и левую руку), текстурированные для улучшенного захвата инструментов, МАНЖЕТА БЕЗ ВАЛИКА, усиленная (одинарная толщина не менее 0,24 мм) для защиты от пережимания предплечья,  длинна манжеты - 310 мм. Цвет белый. </t>
  </si>
  <si>
    <t>Перчатки латексные р-р 7,5</t>
  </si>
  <si>
    <t xml:space="preserve">Латексные, стерильные, внутреннее покрытие размер 7,5  - опудренное, анатомическая форма (разделение на правую и левую руку), текстурированные для улучшенного захвата инструментов, МАНЖЕТА БЕЗ ВАЛИКА, усиленная (одинарная толщина не менее 0,24 мм) для защиты от пережимания предплечья,  длинна манжеты - 310 мм. Цвет белый. 
</t>
  </si>
  <si>
    <t>Пробирка вакуумная  с активатором образования сгустка для получения сыворотки</t>
  </si>
  <si>
    <t>Вакуумная пробирка с активатором свертывания. Материал изделия - полиэтилентерефталат (ПЭТФ). Крышка пробирки 3-х-компонентная, с двойным цветовым кодированием типа пробирки: пластиковый колпачок красного цвета из полиэтилена, длиной 13 мм, с вертикальными наружными бороздками, внутренняя пробка из несмачиваемого кровью бромбутилкаучука, идентификационное кольцо черного цвета из полипропилена. На крышке и пробирке полнозаходная винтовая резьба, исключающая самопроизвольное открывание при транспортировке и центрифугировании; обеспечивающая возможность открытия крышки пробирки одной рукой. На внутренних стенках пробирки сухой мелкодисперсный активатор образования сгустка (SiO2). Этикетка пробирки бумажная, блочная с полями для внесения данных пациента, горизонтальной красной полосой, надписью PREMIUM, логотипом производителя, отметкой уровня наполнения. Этикетка содержит информацию о: каталожном номере, номере лота, сроке годности, составе наполнителя (‘Z Serum Clot Activator’), объеме забираемой крови, стерильности и способе стерилизации (‘sterile’, ‘R’-гамма излучение), однократности применения. Область применения: клиническая химия, серология, иммунология, микробиология. Объем забираемой крови 4,0 мл, размер пробирки 13х75 мм. Срок годности - 18 мес. Температура транспортировки и хранения пробирок от +4ºС до +25ºС. Упаковка - 50 шт. в пластиковом штативе, запаянном в полиэтилен</t>
  </si>
  <si>
    <t>Жгут кровоостанавливающий .</t>
  </si>
  <si>
    <t xml:space="preserve">Жгут кровоостанавливающий венозный медицинский - предназначен для ограничения циркуляции венозной крови в конечностях человека при проведении венопункций с дозированной копрессией (сдавливанием). Венозный медицинский жгут состоит из широкой эластичной ленты изготовленной из латексной резины и полиэфира. Кровоостанавливающий медицинский жгут снабжен удобным механизмом-защелкой, позволяющим одной рукой зафиксировать, расстегнуть его или ослабить. Жгут кровоостанавливающий подлежит дезинфекции любым раствором, предназначенным для обработки резиновых и пластиковых предметов. 
Размер: длина - 400мм, ширина - 25мм.
Упаковка: индивидуальная в пакете.
</t>
  </si>
  <si>
    <t>Начальная (максимальная) цена: 589 470 (Пятьсот восемьдесят девять тысяч четыреста семьдесят) рублей 00 коп.</t>
  </si>
  <si>
    <t>ООО"ИнтерМедсервис"</t>
  </si>
  <si>
    <t>Вх.№1076 от 08.10.2013г.</t>
  </si>
  <si>
    <t>214000,г.Смоленск,Рабочий пер,д.4</t>
  </si>
  <si>
    <t>8(4812)38-34-62</t>
  </si>
  <si>
    <t>ООО"МНТ Инвест"</t>
  </si>
  <si>
    <t>Вх.№1077 от 14.10.2013г.</t>
  </si>
  <si>
    <t>191028,г.Санкт-Петербург,Литейный пр,д.31,кв,17</t>
  </si>
  <si>
    <t>ООО"ДиЛайн"</t>
  </si>
  <si>
    <t>Вх.№1078 от 14.10.2013г.</t>
  </si>
  <si>
    <t>198260,Спб,пр.Ветеранов,д.78,лит.А</t>
  </si>
  <si>
    <t>8(812)458-35-68</t>
  </si>
  <si>
    <t>Главный  врач   _________________В.В.Быков</t>
  </si>
  <si>
    <t>Начальник ОМТС    _________________  Р.Ш.Смаилов</t>
  </si>
  <si>
    <t>Дата составления сводной таблицы 23 октября 2013 года.</t>
  </si>
  <si>
    <t xml:space="preserve">Автоматический одноразовый скарификатор для безопасного прокола пальца пациента для отбора капиллярной крови. Размер  9х12х37 мм с защитным синим колпачком на игле и рычажком для вывода иглы. Повторное  извлечение иглы использованного скарификатора невозможно. Параметры иглы: 21 G, прокол 1,8 мм. 
</t>
  </si>
  <si>
    <t xml:space="preserve">Маска одноразовая, медицинская, состоит из трех слоев: наружный слой – нетканый полипропиленовый спанбонд плотностью не менее 30 г/м2, фильтрирующий (средний) слой – полипропилен выдувного способа производства плотностью не менее 25 г/м2, внутренний слой – целлюлоза влажного настила плотностью не менее 25 г/м2. Складки маски направлены вниз.  </t>
  </si>
  <si>
    <t xml:space="preserve">Бахилы пластиковые короткие,  из цветного полиэтилена плотностью не менее 2,0 г/кв. м.
</t>
  </si>
  <si>
    <t>Шприц одноразовый 3-х компонентный 2 мл с иглой 0,63х32 мм с наконечником концентрического типа (международный стандарт ISO 7886-1).   Материал цилиндра - полипропилен. Цилиндр прозрачный. Шкала с цифровым обозначением через каждые 10 делений. Градуировка - 0,1 мл. Уплотнитель поршня из термопластичного эластомера зеленого или желтого цвета (указано на упаковке). Уплотнитель поршня не содержит латекс («LATEX FREE» - указано на упаковке), обработан силиконовой смазкой. Четкая контрастная градуировка. Насечки на упоре поршня. Двойное стопорное кольцо на поршне. Игла одета на шприц. Индивидуальная стерильная  блистерная упаковка с отогнутым  краем. Упаковка вскрывается без образования бумажной бахромы. Нетоксично, апирогенно. Метод стерилизации – этилен оксид.</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</si>
</sst>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6">
    <font>
      <sz val="11"/>
      <color theme="1"/>
      <name val="Calibri"/>
      <family val="2"/>
      <charset val="204"/>
      <scheme val="minor"/>
    </font>
    <font>
      <sz val="11"/>
      <color theme="1"/>
      <name val="Calibri"/>
      <family val="2"/>
      <charset val="204"/>
      <scheme val="minor"/>
    </font>
    <font>
      <sz val="11"/>
      <color theme="1"/>
      <name val="Times New Roman"/>
      <family val="1"/>
      <charset val="204"/>
    </font>
    <font>
      <b/>
      <i/>
      <sz val="11"/>
      <color indexed="8"/>
      <name val="Times New Roman"/>
      <family val="1"/>
      <charset val="204"/>
    </font>
    <font>
      <b/>
      <sz val="11"/>
      <color indexed="8"/>
      <name val="Times New Roman"/>
      <family val="1"/>
      <charset val="204"/>
    </font>
    <font>
      <sz val="11"/>
      <color indexed="8"/>
      <name val="Times New Roman"/>
      <family val="1"/>
      <charset val="204"/>
    </font>
  </fonts>
  <fills count="2">
    <fill>
      <patternFill patternType="none"/>
    </fill>
    <fill>
      <patternFill patternType="gray125"/>
    </fill>
  </fills>
  <borders count="32">
    <border>
      <left/>
      <right/>
      <top/>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2" fillId="0" borderId="0" xfId="0" applyFont="1"/>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1" xfId="0" applyFont="1" applyBorder="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vertical="center" wrapText="1"/>
    </xf>
    <xf numFmtId="0" fontId="2" fillId="0" borderId="11"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0" xfId="0" applyFont="1" applyBorder="1" applyAlignment="1">
      <alignment horizontal="center" vertical="center" wrapText="1"/>
    </xf>
    <xf numFmtId="164" fontId="2" fillId="0" borderId="11" xfId="0" applyNumberFormat="1" applyFont="1" applyBorder="1" applyAlignment="1">
      <alignment horizontal="center"/>
    </xf>
    <xf numFmtId="164" fontId="2" fillId="0" borderId="20" xfId="0" applyNumberFormat="1" applyFont="1" applyBorder="1" applyAlignment="1">
      <alignment horizontal="center"/>
    </xf>
    <xf numFmtId="164" fontId="2" fillId="0" borderId="21" xfId="0" applyNumberFormat="1" applyFont="1" applyBorder="1" applyAlignment="1">
      <alignment horizontal="center"/>
    </xf>
    <xf numFmtId="164" fontId="2" fillId="0" borderId="22" xfId="0" applyNumberFormat="1" applyFont="1" applyBorder="1" applyAlignment="1">
      <alignment horizontal="center"/>
    </xf>
    <xf numFmtId="164" fontId="2" fillId="0" borderId="23" xfId="0" applyNumberFormat="1" applyFont="1" applyBorder="1" applyAlignment="1">
      <alignment horizontal="center"/>
    </xf>
    <xf numFmtId="164" fontId="2" fillId="0" borderId="24" xfId="0" applyNumberFormat="1" applyFont="1" applyBorder="1" applyAlignment="1">
      <alignment horizontal="center"/>
    </xf>
    <xf numFmtId="0" fontId="2" fillId="0" borderId="23" xfId="0" applyFont="1" applyBorder="1" applyAlignment="1">
      <alignment horizontal="center" vertical="center" wrapText="1"/>
    </xf>
    <xf numFmtId="0" fontId="4" fillId="0" borderId="7" xfId="0" applyFont="1" applyBorder="1" applyAlignment="1">
      <alignment horizontal="center" vertical="center" wrapText="1"/>
    </xf>
    <xf numFmtId="164" fontId="2" fillId="0" borderId="8" xfId="0" applyNumberFormat="1" applyFont="1" applyBorder="1" applyAlignment="1">
      <alignment horizontal="center"/>
    </xf>
    <xf numFmtId="164" fontId="2" fillId="0" borderId="25" xfId="0" applyNumberFormat="1" applyFont="1" applyBorder="1" applyAlignment="1">
      <alignment horizontal="center"/>
    </xf>
    <xf numFmtId="0" fontId="4" fillId="0" borderId="0" xfId="0" applyFont="1" applyBorder="1" applyAlignment="1">
      <alignment horizontal="center" vertical="center" wrapText="1"/>
    </xf>
    <xf numFmtId="164" fontId="2" fillId="0" borderId="0" xfId="0" applyNumberFormat="1" applyFont="1" applyBorder="1" applyAlignment="1">
      <alignment horizontal="center"/>
    </xf>
    <xf numFmtId="0" fontId="2" fillId="0" borderId="0" xfId="0" applyNumberFormat="1" applyFont="1" applyAlignment="1">
      <alignment horizontal="left" vertical="center" wrapText="1"/>
    </xf>
    <xf numFmtId="0" fontId="2" fillId="0" borderId="26"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Border="1"/>
    <xf numFmtId="0" fontId="2" fillId="0" borderId="0" xfId="0" applyFont="1" applyAlignment="1">
      <alignment vertical="top"/>
    </xf>
    <xf numFmtId="0" fontId="5" fillId="0" borderId="0" xfId="0" applyFont="1"/>
    <xf numFmtId="0" fontId="2" fillId="0" borderId="17" xfId="0" applyFont="1" applyBorder="1" applyAlignment="1">
      <alignment horizontal="center" vertical="center" wrapText="1"/>
    </xf>
    <xf numFmtId="0" fontId="2" fillId="0" borderId="17" xfId="0" applyFont="1" applyBorder="1" applyAlignment="1">
      <alignment horizontal="center" vertical="center" wrapText="1"/>
    </xf>
    <xf numFmtId="44" fontId="5" fillId="0" borderId="5" xfId="1" applyFont="1" applyBorder="1" applyAlignment="1">
      <alignment horizontal="center" vertical="center" wrapText="1"/>
    </xf>
    <xf numFmtId="44" fontId="5" fillId="0" borderId="10" xfId="1" applyFont="1" applyBorder="1" applyAlignment="1">
      <alignment horizontal="center" vertical="center" wrapText="1"/>
    </xf>
    <xf numFmtId="44" fontId="5" fillId="0" borderId="28" xfId="1" applyFont="1" applyBorder="1" applyAlignment="1">
      <alignment horizontal="center"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xf>
    <xf numFmtId="0" fontId="2" fillId="0" borderId="0" xfId="0" applyFont="1" applyAlignment="1">
      <alignment horizontal="left" wrapText="1"/>
    </xf>
    <xf numFmtId="0" fontId="2" fillId="0" borderId="0" xfId="0" applyNumberFormat="1" applyFont="1" applyAlignment="1">
      <alignment horizontal="left" vertical="center" wrapText="1"/>
    </xf>
    <xf numFmtId="0" fontId="2" fillId="0" borderId="3" xfId="0" applyFont="1" applyBorder="1" applyAlignment="1">
      <alignment horizontal="center" vertical="center" wrapText="1"/>
    </xf>
    <xf numFmtId="0" fontId="2" fillId="0" borderId="27" xfId="0" applyFont="1" applyBorder="1" applyAlignment="1">
      <alignment horizontal="center" vertical="center" wrapText="1"/>
    </xf>
    <xf numFmtId="44" fontId="5" fillId="0" borderId="28" xfId="1" applyFont="1" applyBorder="1" applyAlignment="1">
      <alignment horizontal="center" vertical="center"/>
    </xf>
    <xf numFmtId="44" fontId="5" fillId="0" borderId="30" xfId="1" applyFont="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164" fontId="2" fillId="0" borderId="20" xfId="0" applyNumberFormat="1" applyFont="1" applyBorder="1" applyAlignment="1">
      <alignment horizontal="center"/>
    </xf>
    <xf numFmtId="164" fontId="2" fillId="0" borderId="17" xfId="0" applyNumberFormat="1" applyFont="1" applyBorder="1" applyAlignment="1">
      <alignment horizontal="center" vertical="top" wrapText="1"/>
    </xf>
    <xf numFmtId="164" fontId="2" fillId="0" borderId="18" xfId="0" applyNumberFormat="1" applyFont="1" applyBorder="1" applyAlignment="1">
      <alignment horizontal="center" vertical="top" wrapText="1"/>
    </xf>
    <xf numFmtId="164" fontId="2" fillId="0" borderId="22" xfId="0" applyNumberFormat="1" applyFont="1" applyBorder="1" applyAlignment="1">
      <alignment horizontal="center" vertical="top" wrapText="1"/>
    </xf>
    <xf numFmtId="0" fontId="2" fillId="0" borderId="17" xfId="0" applyNumberFormat="1" applyFont="1" applyBorder="1" applyAlignment="1">
      <alignment horizontal="center"/>
    </xf>
    <xf numFmtId="0" fontId="2" fillId="0" borderId="18" xfId="0" applyNumberFormat="1" applyFont="1" applyBorder="1" applyAlignment="1">
      <alignment horizontal="center"/>
    </xf>
    <xf numFmtId="0" fontId="2" fillId="0" borderId="22" xfId="0" applyNumberFormat="1" applyFont="1" applyBorder="1"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93"/>
  <sheetViews>
    <sheetView tabSelected="1" workbookViewId="0">
      <selection activeCell="B7" sqref="B7:D7"/>
    </sheetView>
  </sheetViews>
  <sheetFormatPr defaultRowHeight="15"/>
  <cols>
    <col min="1" max="1" width="16.28515625" style="1" customWidth="1"/>
    <col min="2" max="2" width="30" style="1" customWidth="1"/>
    <col min="3" max="3" width="28.7109375" style="1" customWidth="1"/>
    <col min="4" max="4" width="28.140625" style="1" customWidth="1"/>
    <col min="5" max="5" width="14" style="1" customWidth="1"/>
    <col min="6" max="6" width="13.42578125" style="1" customWidth="1"/>
    <col min="7" max="16384" width="9.140625" style="1"/>
  </cols>
  <sheetData>
    <row r="1" spans="1:6" ht="47.25" customHeight="1">
      <c r="A1" s="65" t="s">
        <v>24</v>
      </c>
      <c r="B1" s="65"/>
      <c r="C1" s="65"/>
      <c r="D1" s="65"/>
      <c r="E1" s="65"/>
      <c r="F1" s="65"/>
    </row>
    <row r="2" spans="1:6" ht="6" customHeight="1">
      <c r="A2" s="44"/>
      <c r="B2" s="44"/>
      <c r="C2" s="44"/>
      <c r="D2" s="44"/>
      <c r="E2" s="44"/>
      <c r="F2" s="44"/>
    </row>
    <row r="3" spans="1:6" ht="15.75" thickBot="1">
      <c r="C3" s="66" t="s">
        <v>23</v>
      </c>
      <c r="D3" s="66"/>
      <c r="E3" s="66"/>
      <c r="F3" s="66"/>
    </row>
    <row r="4" spans="1:6" ht="15.75" thickBot="1">
      <c r="A4" s="67" t="s">
        <v>0</v>
      </c>
      <c r="B4" s="46" t="s">
        <v>1</v>
      </c>
      <c r="C4" s="69"/>
      <c r="D4" s="69"/>
      <c r="E4" s="41" t="s">
        <v>2</v>
      </c>
      <c r="F4" s="41" t="s">
        <v>3</v>
      </c>
    </row>
    <row r="5" spans="1:6" ht="15.75" thickBot="1">
      <c r="A5" s="68"/>
      <c r="B5" s="2">
        <v>1</v>
      </c>
      <c r="C5" s="3">
        <v>2</v>
      </c>
      <c r="D5" s="4">
        <v>3</v>
      </c>
      <c r="E5" s="42"/>
      <c r="F5" s="42"/>
    </row>
    <row r="6" spans="1:6">
      <c r="A6" s="5" t="s">
        <v>4</v>
      </c>
      <c r="B6" s="60" t="s">
        <v>25</v>
      </c>
      <c r="C6" s="61"/>
      <c r="D6" s="61"/>
      <c r="E6" s="6" t="s">
        <v>5</v>
      </c>
      <c r="F6" s="7" t="s">
        <v>5</v>
      </c>
    </row>
    <row r="7" spans="1:6" ht="184.5" customHeight="1">
      <c r="A7" s="8" t="s">
        <v>6</v>
      </c>
      <c r="B7" s="62" t="s">
        <v>66</v>
      </c>
      <c r="C7" s="63"/>
      <c r="D7" s="63"/>
      <c r="E7" s="9"/>
      <c r="F7" s="10"/>
    </row>
    <row r="8" spans="1:6">
      <c r="A8" s="34" t="s">
        <v>26</v>
      </c>
      <c r="B8" s="62">
        <v>5000</v>
      </c>
      <c r="C8" s="63"/>
      <c r="D8" s="63"/>
      <c r="E8" s="11" t="s">
        <v>5</v>
      </c>
      <c r="F8" s="12" t="s">
        <v>5</v>
      </c>
    </row>
    <row r="9" spans="1:6">
      <c r="A9" s="13" t="s">
        <v>8</v>
      </c>
      <c r="B9" s="14">
        <v>3.21</v>
      </c>
      <c r="C9" s="14">
        <v>3.47</v>
      </c>
      <c r="D9" s="14">
        <v>3.15</v>
      </c>
      <c r="E9" s="15">
        <f>(B9+C9+D9)/3</f>
        <v>3.2766666666666668</v>
      </c>
      <c r="F9" s="16">
        <f>E9</f>
        <v>3.2766666666666668</v>
      </c>
    </row>
    <row r="10" spans="1:6" ht="15.75" thickBot="1">
      <c r="A10" s="13" t="s">
        <v>9</v>
      </c>
      <c r="B10" s="15">
        <f>B8*B9</f>
        <v>16050</v>
      </c>
      <c r="C10" s="15">
        <f>B8*C9</f>
        <v>17350</v>
      </c>
      <c r="D10" s="15">
        <f>D9*B8</f>
        <v>15750</v>
      </c>
      <c r="E10" s="15">
        <f>E9*B8</f>
        <v>16383.333333333334</v>
      </c>
      <c r="F10" s="16">
        <f>E10</f>
        <v>16383.333333333334</v>
      </c>
    </row>
    <row r="11" spans="1:6">
      <c r="A11" s="5" t="s">
        <v>4</v>
      </c>
      <c r="B11" s="60" t="s">
        <v>27</v>
      </c>
      <c r="C11" s="61"/>
      <c r="D11" s="61"/>
      <c r="E11" s="6" t="s">
        <v>5</v>
      </c>
      <c r="F11" s="7" t="s">
        <v>5</v>
      </c>
    </row>
    <row r="12" spans="1:6" ht="187.5" customHeight="1">
      <c r="A12" s="8" t="s">
        <v>6</v>
      </c>
      <c r="B12" s="62" t="s">
        <v>28</v>
      </c>
      <c r="C12" s="63"/>
      <c r="D12" s="63"/>
      <c r="E12" s="9"/>
      <c r="F12" s="10"/>
    </row>
    <row r="13" spans="1:6">
      <c r="A13" s="34" t="s">
        <v>26</v>
      </c>
      <c r="B13" s="62">
        <v>1000</v>
      </c>
      <c r="C13" s="63"/>
      <c r="D13" s="63"/>
      <c r="E13" s="11" t="s">
        <v>5</v>
      </c>
      <c r="F13" s="12" t="s">
        <v>5</v>
      </c>
    </row>
    <row r="14" spans="1:6">
      <c r="A14" s="13" t="s">
        <v>8</v>
      </c>
      <c r="B14" s="14">
        <v>10.25</v>
      </c>
      <c r="C14" s="14">
        <v>11.06</v>
      </c>
      <c r="D14" s="14">
        <v>10.050000000000001</v>
      </c>
      <c r="E14" s="15">
        <f>(B14+C14+D14)/3</f>
        <v>10.453333333333335</v>
      </c>
      <c r="F14" s="16">
        <f>E14</f>
        <v>10.453333333333335</v>
      </c>
    </row>
    <row r="15" spans="1:6" ht="15.75" thickBot="1">
      <c r="A15" s="13" t="s">
        <v>9</v>
      </c>
      <c r="B15" s="15">
        <f>B13*B14</f>
        <v>10250</v>
      </c>
      <c r="C15" s="15">
        <f>B13*C14</f>
        <v>11060</v>
      </c>
      <c r="D15" s="15">
        <f>D14*B13</f>
        <v>10050</v>
      </c>
      <c r="E15" s="15">
        <f>E14*B13</f>
        <v>10453.333333333336</v>
      </c>
      <c r="F15" s="16">
        <f>E15</f>
        <v>10453.333333333336</v>
      </c>
    </row>
    <row r="16" spans="1:6">
      <c r="A16" s="5" t="s">
        <v>4</v>
      </c>
      <c r="B16" s="60" t="s">
        <v>29</v>
      </c>
      <c r="C16" s="61"/>
      <c r="D16" s="61"/>
      <c r="E16" s="6" t="s">
        <v>5</v>
      </c>
      <c r="F16" s="7" t="s">
        <v>5</v>
      </c>
    </row>
    <row r="17" spans="1:6" ht="62.25" customHeight="1">
      <c r="A17" s="8" t="s">
        <v>6</v>
      </c>
      <c r="B17" s="62" t="s">
        <v>63</v>
      </c>
      <c r="C17" s="63"/>
      <c r="D17" s="63"/>
      <c r="E17" s="9"/>
      <c r="F17" s="10"/>
    </row>
    <row r="18" spans="1:6">
      <c r="A18" s="34" t="s">
        <v>7</v>
      </c>
      <c r="B18" s="62">
        <v>5000</v>
      </c>
      <c r="C18" s="63"/>
      <c r="D18" s="63"/>
      <c r="E18" s="11" t="s">
        <v>5</v>
      </c>
      <c r="F18" s="12" t="s">
        <v>5</v>
      </c>
    </row>
    <row r="19" spans="1:6">
      <c r="A19" s="13" t="s">
        <v>8</v>
      </c>
      <c r="B19" s="14">
        <v>8.98</v>
      </c>
      <c r="C19" s="14">
        <v>9.68</v>
      </c>
      <c r="D19" s="14">
        <v>8.8000000000000007</v>
      </c>
      <c r="E19" s="15">
        <f>(B19+C19+D19)/3</f>
        <v>9.1533333333333342</v>
      </c>
      <c r="F19" s="16">
        <f>E19</f>
        <v>9.1533333333333342</v>
      </c>
    </row>
    <row r="20" spans="1:6" ht="15.75" thickBot="1">
      <c r="A20" s="13" t="s">
        <v>9</v>
      </c>
      <c r="B20" s="15">
        <f>B18*B19</f>
        <v>44900</v>
      </c>
      <c r="C20" s="15">
        <f>B18*C19</f>
        <v>48400</v>
      </c>
      <c r="D20" s="15">
        <f>D19*B18</f>
        <v>44000</v>
      </c>
      <c r="E20" s="15">
        <f>E19*B18</f>
        <v>45766.666666666672</v>
      </c>
      <c r="F20" s="16">
        <f>E20</f>
        <v>45766.666666666672</v>
      </c>
    </row>
    <row r="21" spans="1:6" ht="18" customHeight="1">
      <c r="A21" s="5" t="s">
        <v>4</v>
      </c>
      <c r="B21" s="60" t="s">
        <v>30</v>
      </c>
      <c r="C21" s="61"/>
      <c r="D21" s="61"/>
      <c r="E21" s="6" t="s">
        <v>5</v>
      </c>
      <c r="F21" s="7" t="s">
        <v>5</v>
      </c>
    </row>
    <row r="22" spans="1:6" ht="32.25" customHeight="1">
      <c r="A22" s="8" t="s">
        <v>6</v>
      </c>
      <c r="B22" s="62" t="s">
        <v>65</v>
      </c>
      <c r="C22" s="63"/>
      <c r="D22" s="63"/>
      <c r="E22" s="9"/>
      <c r="F22" s="10"/>
    </row>
    <row r="23" spans="1:6" ht="15.75" customHeight="1">
      <c r="A23" s="34" t="s">
        <v>31</v>
      </c>
      <c r="B23" s="62">
        <v>6000</v>
      </c>
      <c r="C23" s="63"/>
      <c r="D23" s="63"/>
      <c r="E23" s="11" t="s">
        <v>5</v>
      </c>
      <c r="F23" s="12" t="s">
        <v>5</v>
      </c>
    </row>
    <row r="24" spans="1:6">
      <c r="A24" s="13" t="s">
        <v>8</v>
      </c>
      <c r="B24" s="14">
        <v>1.43</v>
      </c>
      <c r="C24" s="14">
        <v>1.54</v>
      </c>
      <c r="D24" s="14">
        <v>1.4</v>
      </c>
      <c r="E24" s="15">
        <f>(B24+C24+D24)/3</f>
        <v>1.4566666666666663</v>
      </c>
      <c r="F24" s="16">
        <f>E24</f>
        <v>1.4566666666666663</v>
      </c>
    </row>
    <row r="25" spans="1:6">
      <c r="A25" s="13" t="s">
        <v>9</v>
      </c>
      <c r="B25" s="15">
        <f>B23*B24</f>
        <v>8580</v>
      </c>
      <c r="C25" s="15">
        <f>B23*C24</f>
        <v>9240</v>
      </c>
      <c r="D25" s="15">
        <f>D24*B23</f>
        <v>8400</v>
      </c>
      <c r="E25" s="15">
        <f>E24*B23</f>
        <v>8739.9999999999982</v>
      </c>
      <c r="F25" s="15">
        <f>E25</f>
        <v>8739.9999999999982</v>
      </c>
    </row>
    <row r="26" spans="1:6" ht="21.75" customHeight="1">
      <c r="A26" s="13" t="s">
        <v>4</v>
      </c>
      <c r="B26" s="64" t="s">
        <v>32</v>
      </c>
      <c r="C26" s="64"/>
      <c r="D26" s="64"/>
      <c r="E26" s="11" t="s">
        <v>5</v>
      </c>
      <c r="F26" s="11" t="s">
        <v>5</v>
      </c>
    </row>
    <row r="27" spans="1:6" ht="79.5" customHeight="1">
      <c r="A27" s="8" t="s">
        <v>6</v>
      </c>
      <c r="B27" s="62" t="s">
        <v>64</v>
      </c>
      <c r="C27" s="63"/>
      <c r="D27" s="63"/>
      <c r="E27" s="9"/>
      <c r="F27" s="10"/>
    </row>
    <row r="28" spans="1:6">
      <c r="A28" s="34" t="s">
        <v>7</v>
      </c>
      <c r="B28" s="62">
        <v>5000</v>
      </c>
      <c r="C28" s="63"/>
      <c r="D28" s="63"/>
      <c r="E28" s="11" t="s">
        <v>5</v>
      </c>
      <c r="F28" s="12" t="s">
        <v>5</v>
      </c>
    </row>
    <row r="29" spans="1:6">
      <c r="A29" s="13" t="s">
        <v>8</v>
      </c>
      <c r="B29" s="14">
        <v>2.1</v>
      </c>
      <c r="C29" s="14">
        <v>2.27</v>
      </c>
      <c r="D29" s="14">
        <v>2.06</v>
      </c>
      <c r="E29" s="15">
        <f>(B29+C29+D29)/3</f>
        <v>2.1433333333333331</v>
      </c>
      <c r="F29" s="16">
        <f>E29</f>
        <v>2.1433333333333331</v>
      </c>
    </row>
    <row r="30" spans="1:6" ht="15.75" thickBot="1">
      <c r="A30" s="13" t="s">
        <v>9</v>
      </c>
      <c r="B30" s="15">
        <f>B28*B29</f>
        <v>10500</v>
      </c>
      <c r="C30" s="15">
        <f>B28*C29</f>
        <v>11350</v>
      </c>
      <c r="D30" s="15">
        <f>D29*B28</f>
        <v>10300</v>
      </c>
      <c r="E30" s="15">
        <f>E29*B28</f>
        <v>10716.666666666666</v>
      </c>
      <c r="F30" s="16">
        <f>E30</f>
        <v>10716.666666666666</v>
      </c>
    </row>
    <row r="31" spans="1:6" ht="16.5" customHeight="1">
      <c r="A31" s="5" t="s">
        <v>4</v>
      </c>
      <c r="B31" s="60" t="s">
        <v>33</v>
      </c>
      <c r="C31" s="61"/>
      <c r="D31" s="61"/>
      <c r="E31" s="6" t="s">
        <v>5</v>
      </c>
      <c r="F31" s="7" t="s">
        <v>5</v>
      </c>
    </row>
    <row r="32" spans="1:6" ht="37.5" customHeight="1">
      <c r="A32" s="8" t="s">
        <v>6</v>
      </c>
      <c r="B32" s="62" t="s">
        <v>34</v>
      </c>
      <c r="C32" s="63"/>
      <c r="D32" s="63"/>
      <c r="E32" s="9"/>
      <c r="F32" s="10"/>
    </row>
    <row r="33" spans="1:6">
      <c r="A33" s="34" t="s">
        <v>7</v>
      </c>
      <c r="B33" s="62">
        <v>3000</v>
      </c>
      <c r="C33" s="63"/>
      <c r="D33" s="63"/>
      <c r="E33" s="11" t="s">
        <v>5</v>
      </c>
      <c r="F33" s="12" t="s">
        <v>5</v>
      </c>
    </row>
    <row r="34" spans="1:6">
      <c r="A34" s="13" t="s">
        <v>8</v>
      </c>
      <c r="B34" s="14">
        <v>1.89</v>
      </c>
      <c r="C34" s="14">
        <v>2.04</v>
      </c>
      <c r="D34" s="14">
        <v>1.85</v>
      </c>
      <c r="E34" s="15">
        <f>(B34+C34+D34)/3</f>
        <v>1.9266666666666665</v>
      </c>
      <c r="F34" s="16">
        <f>E34</f>
        <v>1.9266666666666665</v>
      </c>
    </row>
    <row r="35" spans="1:6" ht="15.75" thickBot="1">
      <c r="A35" s="13" t="s">
        <v>9</v>
      </c>
      <c r="B35" s="15">
        <f>B33*B34</f>
        <v>5670</v>
      </c>
      <c r="C35" s="15">
        <f>B33*C34</f>
        <v>6120</v>
      </c>
      <c r="D35" s="15">
        <f>D34*B33</f>
        <v>5550</v>
      </c>
      <c r="E35" s="15">
        <f>E34*B33</f>
        <v>5780</v>
      </c>
      <c r="F35" s="16">
        <f>E35</f>
        <v>5780</v>
      </c>
    </row>
    <row r="36" spans="1:6" ht="16.5" customHeight="1">
      <c r="A36" s="5" t="s">
        <v>4</v>
      </c>
      <c r="B36" s="60" t="s">
        <v>35</v>
      </c>
      <c r="C36" s="61"/>
      <c r="D36" s="61"/>
      <c r="E36" s="6" t="s">
        <v>5</v>
      </c>
      <c r="F36" s="7" t="s">
        <v>5</v>
      </c>
    </row>
    <row r="37" spans="1:6" ht="74.25" customHeight="1">
      <c r="A37" s="8" t="s">
        <v>6</v>
      </c>
      <c r="B37" s="62" t="s">
        <v>36</v>
      </c>
      <c r="C37" s="63"/>
      <c r="D37" s="63"/>
      <c r="E37" s="9"/>
      <c r="F37" s="10"/>
    </row>
    <row r="38" spans="1:6">
      <c r="A38" s="34" t="s">
        <v>7</v>
      </c>
      <c r="B38" s="62">
        <v>12000</v>
      </c>
      <c r="C38" s="63"/>
      <c r="D38" s="63"/>
      <c r="E38" s="11" t="s">
        <v>5</v>
      </c>
      <c r="F38" s="12" t="s">
        <v>5</v>
      </c>
    </row>
    <row r="39" spans="1:6">
      <c r="A39" s="13" t="s">
        <v>8</v>
      </c>
      <c r="B39" s="14">
        <v>9</v>
      </c>
      <c r="C39" s="14">
        <v>9.6999999999999993</v>
      </c>
      <c r="D39" s="14">
        <v>8.82</v>
      </c>
      <c r="E39" s="15">
        <f>(B39+C39+D39)/3</f>
        <v>9.1733333333333338</v>
      </c>
      <c r="F39" s="16">
        <f>E39</f>
        <v>9.1733333333333338</v>
      </c>
    </row>
    <row r="40" spans="1:6">
      <c r="A40" s="13" t="s">
        <v>9</v>
      </c>
      <c r="B40" s="15">
        <f>B38*B39</f>
        <v>108000</v>
      </c>
      <c r="C40" s="15">
        <f>B38*C39</f>
        <v>116399.99999999999</v>
      </c>
      <c r="D40" s="15">
        <f>D39*B38</f>
        <v>105840</v>
      </c>
      <c r="E40" s="15">
        <f>E39*B38</f>
        <v>110080</v>
      </c>
      <c r="F40" s="15">
        <f>E40</f>
        <v>110080</v>
      </c>
    </row>
    <row r="41" spans="1:6">
      <c r="A41" s="13" t="s">
        <v>4</v>
      </c>
      <c r="B41" s="64" t="s">
        <v>37</v>
      </c>
      <c r="C41" s="64"/>
      <c r="D41" s="64"/>
      <c r="E41" s="11" t="s">
        <v>5</v>
      </c>
      <c r="F41" s="11" t="s">
        <v>5</v>
      </c>
    </row>
    <row r="42" spans="1:6" ht="70.5" customHeight="1">
      <c r="A42" s="8" t="s">
        <v>6</v>
      </c>
      <c r="B42" s="62" t="s">
        <v>38</v>
      </c>
      <c r="C42" s="63"/>
      <c r="D42" s="63"/>
      <c r="E42" s="9"/>
      <c r="F42" s="10"/>
    </row>
    <row r="43" spans="1:6">
      <c r="A43" s="34" t="s">
        <v>39</v>
      </c>
      <c r="B43" s="62">
        <v>18000</v>
      </c>
      <c r="C43" s="63"/>
      <c r="D43" s="63"/>
      <c r="E43" s="11" t="s">
        <v>5</v>
      </c>
      <c r="F43" s="12" t="s">
        <v>5</v>
      </c>
    </row>
    <row r="44" spans="1:6">
      <c r="A44" s="13" t="s">
        <v>8</v>
      </c>
      <c r="B44" s="14">
        <v>9.2100000000000009</v>
      </c>
      <c r="C44" s="14">
        <v>9.93</v>
      </c>
      <c r="D44" s="14">
        <v>9.0299999999999994</v>
      </c>
      <c r="E44" s="15">
        <f>(B44+C44+D44)/3</f>
        <v>9.39</v>
      </c>
      <c r="F44" s="16">
        <f>E44</f>
        <v>9.39</v>
      </c>
    </row>
    <row r="45" spans="1:6" ht="15.75" thickBot="1">
      <c r="A45" s="13" t="s">
        <v>9</v>
      </c>
      <c r="B45" s="15">
        <f>B43*B44</f>
        <v>165780.00000000003</v>
      </c>
      <c r="C45" s="15">
        <f>B43*C44</f>
        <v>178740</v>
      </c>
      <c r="D45" s="15">
        <f>D44*B43</f>
        <v>162540</v>
      </c>
      <c r="E45" s="15">
        <f>E44*B43</f>
        <v>169020</v>
      </c>
      <c r="F45" s="16">
        <f>E45</f>
        <v>169020</v>
      </c>
    </row>
    <row r="46" spans="1:6">
      <c r="A46" s="5" t="s">
        <v>4</v>
      </c>
      <c r="B46" s="60" t="s">
        <v>40</v>
      </c>
      <c r="C46" s="61"/>
      <c r="D46" s="61"/>
      <c r="E46" s="6" t="s">
        <v>5</v>
      </c>
      <c r="F46" s="7" t="s">
        <v>5</v>
      </c>
    </row>
    <row r="47" spans="1:6" ht="72.75" customHeight="1">
      <c r="A47" s="8" t="s">
        <v>6</v>
      </c>
      <c r="B47" s="62" t="s">
        <v>41</v>
      </c>
      <c r="C47" s="63"/>
      <c r="D47" s="63"/>
      <c r="E47" s="9"/>
      <c r="F47" s="10"/>
    </row>
    <row r="48" spans="1:6">
      <c r="A48" s="34" t="s">
        <v>39</v>
      </c>
      <c r="B48" s="62">
        <v>18000</v>
      </c>
      <c r="C48" s="63"/>
      <c r="D48" s="63"/>
      <c r="E48" s="11" t="s">
        <v>5</v>
      </c>
      <c r="F48" s="12" t="s">
        <v>5</v>
      </c>
    </row>
    <row r="49" spans="1:6">
      <c r="A49" s="13" t="s">
        <v>8</v>
      </c>
      <c r="B49" s="14">
        <v>9.2100000000000009</v>
      </c>
      <c r="C49" s="14">
        <v>9.93</v>
      </c>
      <c r="D49" s="14">
        <v>9.0299999999999994</v>
      </c>
      <c r="E49" s="15">
        <f>(B49+C49+D49)/3</f>
        <v>9.39</v>
      </c>
      <c r="F49" s="16">
        <f>E49</f>
        <v>9.39</v>
      </c>
    </row>
    <row r="50" spans="1:6" ht="15.75" thickBot="1">
      <c r="A50" s="13" t="s">
        <v>9</v>
      </c>
      <c r="B50" s="15">
        <f>B48*B49</f>
        <v>165780.00000000003</v>
      </c>
      <c r="C50" s="15">
        <f>B48*C49</f>
        <v>178740</v>
      </c>
      <c r="D50" s="15">
        <f>D49*B48</f>
        <v>162540</v>
      </c>
      <c r="E50" s="15">
        <f>E49*B48</f>
        <v>169020</v>
      </c>
      <c r="F50" s="16">
        <f>E50</f>
        <v>169020</v>
      </c>
    </row>
    <row r="51" spans="1:6">
      <c r="A51" s="5" t="s">
        <v>4</v>
      </c>
      <c r="B51" s="60" t="s">
        <v>42</v>
      </c>
      <c r="C51" s="61"/>
      <c r="D51" s="61"/>
      <c r="E51" s="6" t="s">
        <v>5</v>
      </c>
      <c r="F51" s="7" t="s">
        <v>5</v>
      </c>
    </row>
    <row r="52" spans="1:6" ht="72" customHeight="1">
      <c r="A52" s="8" t="s">
        <v>6</v>
      </c>
      <c r="B52" s="62" t="s">
        <v>43</v>
      </c>
      <c r="C52" s="63"/>
      <c r="D52" s="63"/>
      <c r="E52" s="9"/>
      <c r="F52" s="10"/>
    </row>
    <row r="53" spans="1:6">
      <c r="A53" s="34" t="s">
        <v>39</v>
      </c>
      <c r="B53" s="62">
        <v>3000</v>
      </c>
      <c r="C53" s="63"/>
      <c r="D53" s="63"/>
      <c r="E53" s="11" t="s">
        <v>5</v>
      </c>
      <c r="F53" s="12" t="s">
        <v>5</v>
      </c>
    </row>
    <row r="54" spans="1:6">
      <c r="A54" s="13" t="s">
        <v>8</v>
      </c>
      <c r="B54" s="14">
        <v>9.2100000000000009</v>
      </c>
      <c r="C54" s="14">
        <v>9.93</v>
      </c>
      <c r="D54" s="14">
        <v>9.0299999999999994</v>
      </c>
      <c r="E54" s="15">
        <f>(B54+C54+D54)/3</f>
        <v>9.39</v>
      </c>
      <c r="F54" s="16">
        <f>E54</f>
        <v>9.39</v>
      </c>
    </row>
    <row r="55" spans="1:6" ht="15.75" thickBot="1">
      <c r="A55" s="13" t="s">
        <v>9</v>
      </c>
      <c r="B55" s="15">
        <f>B53*B54</f>
        <v>27630.000000000004</v>
      </c>
      <c r="C55" s="15">
        <f>B53*C54</f>
        <v>29790</v>
      </c>
      <c r="D55" s="15">
        <f>D54*B53</f>
        <v>27089.999999999996</v>
      </c>
      <c r="E55" s="15">
        <f>E54*B53</f>
        <v>28170</v>
      </c>
      <c r="F55" s="16">
        <f>E55</f>
        <v>28170</v>
      </c>
    </row>
    <row r="56" spans="1:6">
      <c r="A56" s="5" t="s">
        <v>4</v>
      </c>
      <c r="B56" s="60" t="s">
        <v>44</v>
      </c>
      <c r="C56" s="61"/>
      <c r="D56" s="61"/>
      <c r="E56" s="6" t="s">
        <v>5</v>
      </c>
      <c r="F56" s="7" t="s">
        <v>5</v>
      </c>
    </row>
    <row r="57" spans="1:6" ht="261.75" customHeight="1">
      <c r="A57" s="8" t="s">
        <v>6</v>
      </c>
      <c r="B57" s="62" t="s">
        <v>45</v>
      </c>
      <c r="C57" s="63"/>
      <c r="D57" s="63"/>
      <c r="E57" s="9"/>
      <c r="F57" s="10"/>
    </row>
    <row r="58" spans="1:6">
      <c r="A58" s="33" t="s">
        <v>7</v>
      </c>
      <c r="B58" s="62">
        <v>500</v>
      </c>
      <c r="C58" s="63"/>
      <c r="D58" s="63"/>
      <c r="E58" s="11" t="s">
        <v>5</v>
      </c>
      <c r="F58" s="12" t="s">
        <v>5</v>
      </c>
    </row>
    <row r="59" spans="1:6">
      <c r="A59" s="13" t="s">
        <v>8</v>
      </c>
      <c r="B59" s="14">
        <v>15.9</v>
      </c>
      <c r="C59" s="14">
        <v>18.100000000000001</v>
      </c>
      <c r="D59" s="14">
        <v>15.5</v>
      </c>
      <c r="E59" s="15">
        <f>(B59+C59+D59)/3</f>
        <v>16.5</v>
      </c>
      <c r="F59" s="16">
        <f>E59</f>
        <v>16.5</v>
      </c>
    </row>
    <row r="60" spans="1:6" ht="15.75" thickBot="1">
      <c r="A60" s="13" t="s">
        <v>9</v>
      </c>
      <c r="B60" s="15">
        <f>B58*B59</f>
        <v>7950</v>
      </c>
      <c r="C60" s="15">
        <f>B58*C59</f>
        <v>9050</v>
      </c>
      <c r="D60" s="17">
        <f>B58*D59</f>
        <v>7750</v>
      </c>
      <c r="E60" s="18">
        <f>B58*E59</f>
        <v>8250</v>
      </c>
      <c r="F60" s="19">
        <f>E60</f>
        <v>8250</v>
      </c>
    </row>
    <row r="61" spans="1:6">
      <c r="A61" s="13" t="s">
        <v>4</v>
      </c>
      <c r="B61" s="53" t="s">
        <v>46</v>
      </c>
      <c r="C61" s="53"/>
      <c r="D61" s="53"/>
      <c r="E61" s="6" t="s">
        <v>5</v>
      </c>
      <c r="F61" s="6" t="s">
        <v>5</v>
      </c>
    </row>
    <row r="62" spans="1:6" ht="136.5" customHeight="1" thickBot="1">
      <c r="A62" s="8" t="s">
        <v>6</v>
      </c>
      <c r="B62" s="54" t="s">
        <v>47</v>
      </c>
      <c r="C62" s="55"/>
      <c r="D62" s="56"/>
      <c r="E62" s="18"/>
      <c r="F62" s="19"/>
    </row>
    <row r="63" spans="1:6">
      <c r="A63" s="34" t="s">
        <v>7</v>
      </c>
      <c r="B63" s="57">
        <v>30</v>
      </c>
      <c r="C63" s="58"/>
      <c r="D63" s="59"/>
      <c r="E63" s="6" t="s">
        <v>5</v>
      </c>
      <c r="F63" s="6" t="s">
        <v>5</v>
      </c>
    </row>
    <row r="64" spans="1:6">
      <c r="A64" s="13" t="s">
        <v>8</v>
      </c>
      <c r="B64" s="15">
        <v>250</v>
      </c>
      <c r="C64" s="15">
        <v>269</v>
      </c>
      <c r="D64" s="15">
        <v>190</v>
      </c>
      <c r="E64" s="18">
        <f>(B64+C64+D64)/3</f>
        <v>236.33333333333334</v>
      </c>
      <c r="F64" s="19">
        <f>E64</f>
        <v>236.33333333333334</v>
      </c>
    </row>
    <row r="65" spans="1:6" ht="15.75" thickBot="1">
      <c r="A65" s="20" t="s">
        <v>9</v>
      </c>
      <c r="B65" s="18">
        <f>B63*B64</f>
        <v>7500</v>
      </c>
      <c r="C65" s="18">
        <f>B63*C64</f>
        <v>8070</v>
      </c>
      <c r="D65" s="18">
        <f>B63*D64</f>
        <v>5700</v>
      </c>
      <c r="E65" s="18">
        <f>B63*E64</f>
        <v>7090</v>
      </c>
      <c r="F65" s="19">
        <f>B63*F64</f>
        <v>7090</v>
      </c>
    </row>
    <row r="66" spans="1:6" ht="15.75" thickBot="1">
      <c r="A66" s="21" t="s">
        <v>10</v>
      </c>
      <c r="B66" s="22">
        <f>B10+B15+B20+B25+B30+B35+B40+B45+B50+B55+B60+B65</f>
        <v>578590</v>
      </c>
      <c r="C66" s="22">
        <f>C10+C15+C20+C25+C30+C35+C40+C45+C50+C55+C60+C65</f>
        <v>624310</v>
      </c>
      <c r="D66" s="22">
        <f>D10+D15+D20+D25+D30+D35+D40+D45+D50+D55+D60+D65</f>
        <v>565510</v>
      </c>
      <c r="E66" s="22">
        <f>(B66+C66+D66)/3</f>
        <v>589470</v>
      </c>
      <c r="F66" s="23">
        <f>F10+F15+F20+F25+F30+F35+F40+F45+F50+F55+F60+F65</f>
        <v>589470</v>
      </c>
    </row>
    <row r="67" spans="1:6">
      <c r="A67" s="24"/>
      <c r="B67" s="25"/>
      <c r="C67" s="25"/>
      <c r="D67" s="25"/>
      <c r="E67" s="25"/>
      <c r="F67" s="25"/>
    </row>
    <row r="68" spans="1:6">
      <c r="A68" s="1" t="s">
        <v>48</v>
      </c>
    </row>
    <row r="69" spans="1:6" ht="6.75" customHeight="1"/>
    <row r="70" spans="1:6">
      <c r="A70" s="45" t="s">
        <v>11</v>
      </c>
      <c r="B70" s="45"/>
      <c r="C70" s="45"/>
      <c r="D70" s="45"/>
      <c r="E70" s="45"/>
      <c r="F70" s="45"/>
    </row>
    <row r="71" spans="1:6" ht="20.25" customHeight="1">
      <c r="A71" s="45"/>
      <c r="B71" s="45"/>
      <c r="C71" s="45"/>
      <c r="D71" s="45"/>
      <c r="E71" s="45"/>
      <c r="F71" s="45"/>
    </row>
    <row r="72" spans="1:6" ht="15.75" thickBot="1">
      <c r="A72" s="26"/>
      <c r="B72" s="26"/>
      <c r="C72" s="26"/>
      <c r="D72" s="26"/>
      <c r="E72" s="26"/>
      <c r="F72" s="26"/>
    </row>
    <row r="73" spans="1:6" ht="30.75" thickBot="1">
      <c r="A73" s="27" t="s">
        <v>12</v>
      </c>
      <c r="B73" s="28" t="s">
        <v>13</v>
      </c>
      <c r="C73" s="29" t="s">
        <v>14</v>
      </c>
      <c r="D73" s="46" t="s">
        <v>15</v>
      </c>
      <c r="E73" s="47"/>
      <c r="F73" s="27" t="s">
        <v>16</v>
      </c>
    </row>
    <row r="74" spans="1:6">
      <c r="A74" s="41">
        <v>1</v>
      </c>
      <c r="B74" s="48" t="s">
        <v>49</v>
      </c>
      <c r="C74" s="35" t="s">
        <v>50</v>
      </c>
      <c r="D74" s="37" t="s">
        <v>51</v>
      </c>
      <c r="E74" s="38"/>
      <c r="F74" s="41" t="s">
        <v>52</v>
      </c>
    </row>
    <row r="75" spans="1:6" ht="15.75" thickBot="1">
      <c r="A75" s="42"/>
      <c r="B75" s="49"/>
      <c r="C75" s="36"/>
      <c r="D75" s="39"/>
      <c r="E75" s="40"/>
      <c r="F75" s="42"/>
    </row>
    <row r="76" spans="1:6">
      <c r="A76" s="41">
        <v>2</v>
      </c>
      <c r="B76" s="48" t="s">
        <v>53</v>
      </c>
      <c r="C76" s="35" t="s">
        <v>54</v>
      </c>
      <c r="D76" s="37" t="s">
        <v>55</v>
      </c>
      <c r="E76" s="50"/>
      <c r="F76" s="41"/>
    </row>
    <row r="77" spans="1:6" ht="15.75" thickBot="1">
      <c r="A77" s="42"/>
      <c r="B77" s="49"/>
      <c r="C77" s="36"/>
      <c r="D77" s="51"/>
      <c r="E77" s="52"/>
      <c r="F77" s="42"/>
    </row>
    <row r="78" spans="1:6">
      <c r="A78" s="41">
        <v>3</v>
      </c>
      <c r="B78" s="35" t="s">
        <v>56</v>
      </c>
      <c r="C78" s="35" t="s">
        <v>57</v>
      </c>
      <c r="D78" s="37" t="s">
        <v>58</v>
      </c>
      <c r="E78" s="38"/>
      <c r="F78" s="41" t="s">
        <v>59</v>
      </c>
    </row>
    <row r="79" spans="1:6" ht="15.75" thickBot="1">
      <c r="A79" s="42"/>
      <c r="B79" s="36"/>
      <c r="C79" s="36"/>
      <c r="D79" s="39"/>
      <c r="E79" s="40"/>
      <c r="F79" s="42"/>
    </row>
    <row r="80" spans="1:6" ht="26.25" customHeight="1">
      <c r="A80" s="44" t="s">
        <v>17</v>
      </c>
      <c r="B80" s="44"/>
      <c r="C80" s="44"/>
      <c r="D80" s="44"/>
      <c r="E80" s="44"/>
      <c r="F80" s="44"/>
    </row>
    <row r="81" spans="1:6" ht="30.75" customHeight="1">
      <c r="A81" s="44"/>
      <c r="B81" s="44"/>
      <c r="C81" s="44"/>
      <c r="D81" s="44"/>
      <c r="E81" s="44"/>
      <c r="F81" s="44"/>
    </row>
    <row r="82" spans="1:6" ht="8.25" customHeight="1">
      <c r="A82" s="30"/>
      <c r="B82" s="30"/>
      <c r="C82" s="30"/>
      <c r="D82" s="30"/>
    </row>
    <row r="83" spans="1:6">
      <c r="A83" s="31" t="s">
        <v>18</v>
      </c>
    </row>
    <row r="84" spans="1:6" ht="21.75" customHeight="1">
      <c r="A84" s="1" t="s">
        <v>60</v>
      </c>
    </row>
    <row r="86" spans="1:6">
      <c r="A86" s="1" t="s">
        <v>61</v>
      </c>
    </row>
    <row r="87" spans="1:6" ht="6" customHeight="1"/>
    <row r="88" spans="1:6">
      <c r="A88" s="1" t="s">
        <v>62</v>
      </c>
    </row>
    <row r="89" spans="1:6" ht="2.25" customHeight="1"/>
    <row r="90" spans="1:6">
      <c r="A90" s="32" t="s">
        <v>19</v>
      </c>
      <c r="B90" s="32"/>
      <c r="C90" s="32"/>
      <c r="D90" s="32"/>
      <c r="E90" s="32"/>
      <c r="F90" s="32"/>
    </row>
    <row r="91" spans="1:6">
      <c r="A91" s="43" t="s">
        <v>20</v>
      </c>
      <c r="B91" s="43"/>
      <c r="C91" s="43"/>
      <c r="D91" s="43"/>
      <c r="E91" s="32"/>
      <c r="F91" s="32"/>
    </row>
    <row r="92" spans="1:6">
      <c r="A92" s="32" t="s">
        <v>21</v>
      </c>
      <c r="B92" s="32"/>
      <c r="C92" s="32"/>
      <c r="D92" s="32"/>
      <c r="E92" s="32"/>
      <c r="F92" s="32"/>
    </row>
    <row r="93" spans="1:6">
      <c r="A93" s="32" t="s">
        <v>22</v>
      </c>
      <c r="B93" s="32"/>
      <c r="C93" s="32"/>
      <c r="D93" s="32"/>
      <c r="E93" s="32"/>
      <c r="F93" s="32"/>
    </row>
  </sheetData>
  <mergeCells count="62">
    <mergeCell ref="A1:F1"/>
    <mergeCell ref="A2:F2"/>
    <mergeCell ref="C3:F3"/>
    <mergeCell ref="A4:A5"/>
    <mergeCell ref="B4:D4"/>
    <mergeCell ref="E4:E5"/>
    <mergeCell ref="F4:F5"/>
    <mergeCell ref="B23:D23"/>
    <mergeCell ref="B6:D6"/>
    <mergeCell ref="B7:D7"/>
    <mergeCell ref="B8:D8"/>
    <mergeCell ref="B11:D11"/>
    <mergeCell ref="B12:D12"/>
    <mergeCell ref="B13:D13"/>
    <mergeCell ref="B16:D16"/>
    <mergeCell ref="B17:D17"/>
    <mergeCell ref="B18:D18"/>
    <mergeCell ref="B21:D21"/>
    <mergeCell ref="B22:D22"/>
    <mergeCell ref="B26:D26"/>
    <mergeCell ref="B27:D27"/>
    <mergeCell ref="B28:D28"/>
    <mergeCell ref="B31:D31"/>
    <mergeCell ref="B32:D32"/>
    <mergeCell ref="B33:D33"/>
    <mergeCell ref="B53:D53"/>
    <mergeCell ref="B36:D36"/>
    <mergeCell ref="B37:D37"/>
    <mergeCell ref="B38:D38"/>
    <mergeCell ref="B41:D41"/>
    <mergeCell ref="B42:D42"/>
    <mergeCell ref="B43:D43"/>
    <mergeCell ref="B46:D46"/>
    <mergeCell ref="B47:D47"/>
    <mergeCell ref="B48:D48"/>
    <mergeCell ref="B51:D51"/>
    <mergeCell ref="B52:D52"/>
    <mergeCell ref="B61:D61"/>
    <mergeCell ref="B62:D62"/>
    <mergeCell ref="B63:D63"/>
    <mergeCell ref="B56:D56"/>
    <mergeCell ref="B57:D57"/>
    <mergeCell ref="B58:D58"/>
    <mergeCell ref="F76:F77"/>
    <mergeCell ref="A70:F71"/>
    <mergeCell ref="D73:E73"/>
    <mergeCell ref="A74:A75"/>
    <mergeCell ref="B74:B75"/>
    <mergeCell ref="C74:C75"/>
    <mergeCell ref="D74:E75"/>
    <mergeCell ref="F74:F75"/>
    <mergeCell ref="A76:A77"/>
    <mergeCell ref="B76:B77"/>
    <mergeCell ref="C76:C77"/>
    <mergeCell ref="D76:E77"/>
    <mergeCell ref="B78:B79"/>
    <mergeCell ref="C78:C79"/>
    <mergeCell ref="D78:E79"/>
    <mergeCell ref="F78:F79"/>
    <mergeCell ref="A91:D91"/>
    <mergeCell ref="A78:A79"/>
    <mergeCell ref="A80:F81"/>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F26"/>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2013-10-30T05:15:07Z</dcterms:modified>
</cp:coreProperties>
</file>