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120" yWindow="105" windowWidth="15120" windowHeight="8010"/>
  </bookViews>
  <sheets>
    <sheet name="Лист1" sheetId="1" r:id="rId1"/>
    <sheet name="Лист2" sheetId="2" r:id="rId2"/>
    <sheet name="Лист3" sheetId="3" r:id="rId3"/>
  </sheets>
  <calcPr calcId="124519"/>
</workbook>
</file>

<file path=xl/calcChain.xml><?xml version="1.0" encoding="utf-8"?>
<calcChain xmlns="http://schemas.openxmlformats.org/spreadsheetml/2006/main">
  <c r="F66" i="1"/>
  <c r="D66"/>
  <c r="C66"/>
  <c r="B45" l="1"/>
  <c r="D65"/>
  <c r="C65"/>
  <c r="B65"/>
  <c r="E64"/>
  <c r="F64" s="1"/>
  <c r="F65" s="1"/>
  <c r="D60"/>
  <c r="C60"/>
  <c r="B60"/>
  <c r="E59"/>
  <c r="F59" s="1"/>
  <c r="D55"/>
  <c r="C55"/>
  <c r="B55"/>
  <c r="E54"/>
  <c r="E55" s="1"/>
  <c r="F55" s="1"/>
  <c r="D50"/>
  <c r="C50"/>
  <c r="B50"/>
  <c r="E49"/>
  <c r="E50" s="1"/>
  <c r="F50" s="1"/>
  <c r="D45"/>
  <c r="C45"/>
  <c r="E44"/>
  <c r="E45" s="1"/>
  <c r="F45" s="1"/>
  <c r="D40"/>
  <c r="C40"/>
  <c r="B40"/>
  <c r="E39"/>
  <c r="E40" s="1"/>
  <c r="F40" s="1"/>
  <c r="D35"/>
  <c r="C35"/>
  <c r="B35"/>
  <c r="E34"/>
  <c r="E35" s="1"/>
  <c r="F35" s="1"/>
  <c r="D30"/>
  <c r="C30"/>
  <c r="B30"/>
  <c r="E29"/>
  <c r="E30" s="1"/>
  <c r="F30" s="1"/>
  <c r="D25"/>
  <c r="C25"/>
  <c r="B25"/>
  <c r="E24"/>
  <c r="E25" s="1"/>
  <c r="F25" s="1"/>
  <c r="D20"/>
  <c r="C20"/>
  <c r="B20"/>
  <c r="E19"/>
  <c r="E20" s="1"/>
  <c r="F20" s="1"/>
  <c r="D15"/>
  <c r="C15"/>
  <c r="B15"/>
  <c r="E14"/>
  <c r="E15" s="1"/>
  <c r="F15" s="1"/>
  <c r="D10"/>
  <c r="C10"/>
  <c r="B10"/>
  <c r="B66" s="1"/>
  <c r="E9"/>
  <c r="E10" s="1"/>
  <c r="E65" l="1"/>
  <c r="E60"/>
  <c r="F60" s="1"/>
  <c r="F39"/>
  <c r="F49"/>
  <c r="F34"/>
  <c r="F14"/>
  <c r="F24"/>
  <c r="F10"/>
  <c r="F9"/>
  <c r="F19"/>
  <c r="F29"/>
  <c r="F44"/>
  <c r="F54"/>
  <c r="E66" l="1"/>
</calcChain>
</file>

<file path=xl/sharedStrings.xml><?xml version="1.0" encoding="utf-8"?>
<sst xmlns="http://schemas.openxmlformats.org/spreadsheetml/2006/main" count="166" uniqueCount="67">
  <si>
    <t>Категории</t>
  </si>
  <si>
    <t>Цены/поставщики</t>
  </si>
  <si>
    <t>Средняя цена</t>
  </si>
  <si>
    <t>Начальная цена</t>
  </si>
  <si>
    <t>Наименование</t>
  </si>
  <si>
    <t>Х</t>
  </si>
  <si>
    <t>Характеристика</t>
  </si>
  <si>
    <t>Количество, шт</t>
  </si>
  <si>
    <t>Цена за единицу</t>
  </si>
  <si>
    <t>Итого</t>
  </si>
  <si>
    <t>ИТОГО</t>
  </si>
  <si>
    <t>В цену товара включены расходы: на доставку товара до склада Заказчика, страхование, уплату таможенных пошлин, налогов, сборов и других обязательных платежей, включая НДС.  В случае поставки товара зарубежного производства, товар должен быть растаможенным.</t>
  </si>
  <si>
    <t>Номер п/п</t>
  </si>
  <si>
    <t>Наименование источника</t>
  </si>
  <si>
    <t xml:space="preserve">Дата, номер коммерческого предложения </t>
  </si>
  <si>
    <t>Адрес</t>
  </si>
  <si>
    <t>Телефон</t>
  </si>
  <si>
    <t>Обоснованием для расчета начальной (максимальной) цены была использована информация коммерческих предложений фирм потенциальных участников размещения заказа, путем мониторирования цен. Начальная (максимальная) цена получена путем сложения средних цен, сформированных на основании предложенных цен потенциальными поставщиками.</t>
  </si>
  <si>
    <t>Срок действия цен до 31.12.2013 года</t>
  </si>
  <si>
    <t>Исполнитель: экономист отдела материально-технического снабжения</t>
  </si>
  <si>
    <t>Шакирова Гузель Альфировна</t>
  </si>
  <si>
    <t>тел/факс. 8(34675) 6-79-98</t>
  </si>
  <si>
    <t>e-mail: mtsucgb@mail.ru</t>
  </si>
  <si>
    <r>
      <t xml:space="preserve">Способ размещения заказа                    </t>
    </r>
    <r>
      <rPr>
        <b/>
        <i/>
        <sz val="11"/>
        <color indexed="8"/>
        <rFont val="Times New Roman"/>
        <family val="1"/>
        <charset val="204"/>
      </rPr>
      <t>Открытый аукцион в электронной форме</t>
    </r>
  </si>
  <si>
    <t xml:space="preserve">Часть VI. Обоснование расчета начальной (максимальной) цены контракта на поставку расходного материала для взрослой поликлиники за счет средств приносящей доход деятельности на 2013 года для  МБЛПУ «ЦГБ г. Югорска»   </t>
  </si>
  <si>
    <t>Шприц 2 мл</t>
  </si>
  <si>
    <t>Количество,шт</t>
  </si>
  <si>
    <t xml:space="preserve">Система инфузионная для в/в вливания </t>
  </si>
  <si>
    <t xml:space="preserve">Внутри полиэтиленовой стерильной упаковки находятся две съемные иглы для внутривенных инъекций, размеры игл: 1 игла - 25G(0,5х19), 2 игла - 21G(0,8х40).  Два инъекционных порта, толщина инъекционного порта для введения дополнительных  инъекций - 2,2 мм. Длина инъекционного порта для введения дополнительных инъекций - 42 мм. Внутри полиэтиленовой стерильной упаковки находится полоска медицинской бумаги для выхода токсичных газов шириной 15 мм Длина трубки  - 155 +/-5 см. Дисковый фильтр (размер  10 мм) внутри колбы, длина колбы 50 мм. Длина роликового зажима - 56 мм с дополнительным устройством фиксации трубки. Игла в вену 0,8ммх40 мм. Возможность работы роликового зажима  в режиме 6 капель в минуту. Двухступенчатый пластмассовый щуп в пробку - длина щупа 35 мм. Наличие на первичной упаковке номера и даты Регистрационного удостоверения, знака ГОСТА Р,РОСТЕСТ, СЕ сертификата, инструкции по применению, название фирмы, телефон производителя на русском языке. </t>
  </si>
  <si>
    <t xml:space="preserve">Скарификатор автоматический </t>
  </si>
  <si>
    <t>Бахилы  одноразовые не стерильные</t>
  </si>
  <si>
    <t>Количество, пара</t>
  </si>
  <si>
    <t>Маска 3-х слойная одноразовая на резинке</t>
  </si>
  <si>
    <t>Шапочка берет одноразовая</t>
  </si>
  <si>
    <t xml:space="preserve">Шапочка берет одноразовая медицинская. Материал: спанбонд, плотность не менее 14 г/м2, двойная латексная резинка.
</t>
  </si>
  <si>
    <t>Простыня операционная, стерильная</t>
  </si>
  <si>
    <t xml:space="preserve">Простыня операционная, стерильная, размер - 70 х 90 см (+/- 10%). Изготовлена из многослойного нетканого материала СММС (Спанбонд-Мельтблаун-Мельтблаун-Спанбонд) или эквивалент, плотность не менее 42 гр./м2. Индивидуальная упаковка. Пакет должен быть из многослойных полимерных пленок толщиной не менее 50мкм, должен открываться без помощи ножниц.
</t>
  </si>
  <si>
    <t xml:space="preserve">Перчатки латексные р-р 6,5 </t>
  </si>
  <si>
    <t xml:space="preserve">Латексные, стерильные, внутреннее покрытие размер 6,5 - опудренное, анатомическая форма (разделение на правую и левую руку), текстурированные для улучшенного захвата инструментов, МАНЖЕТА БЕЗ ВАЛИКА, усиленная (одинарная толщина не менее 0,24 мм) для защиты от пережимания предплечья,  длинна манжеты - 310 мм. Цвет белый. </t>
  </si>
  <si>
    <t>Количество,пара</t>
  </si>
  <si>
    <t>Перчатки латексные р-р 7,0</t>
  </si>
  <si>
    <t xml:space="preserve">Латексные, стерильные, внутреннее покрытие размер 7,0  - опудренное, анатомическая форма (разделение на правую и левую руку), текстурированные для улучшенного захвата инструментов, МАНЖЕТА БЕЗ ВАЛИКА, усиленная (одинарная толщина не менее 0,24 мм) для защиты от пережимания предплечья,  длинна манжеты - 310 мм. Цвет белый. </t>
  </si>
  <si>
    <t>Перчатки латексные р-р 7,5</t>
  </si>
  <si>
    <t xml:space="preserve">Латексные, стерильные, внутреннее покрытие размер 7,5  - опудренное, анатомическая форма (разделение на правую и левую руку), текстурированные для улучшенного захвата инструментов, МАНЖЕТА БЕЗ ВАЛИКА, усиленная (одинарная толщина не менее 0,24 мм) для защиты от пережимания предплечья,  длинна манжеты - 310 мм. Цвет белый. 
</t>
  </si>
  <si>
    <t>Пробирка вакуумная  с активатором образования сгустка для получения сыворотки</t>
  </si>
  <si>
    <t>Вакуумная пробирка с активатором свертывания. Материал изделия - полиэтилентерефталат (ПЭТФ). Крышка пробирки 3-х-компонентная, с двойным цветовым кодированием типа пробирки: пластиковый колпачок красного цвета из полиэтилена, длиной 13 мм, с вертикальными наружными бороздками, внутренняя пробка из несмачиваемого кровью бромбутилкаучука, идентификационное кольцо черного цвета из полипропилена. На крышке и пробирке полнозаходная винтовая резьба, исключающая самопроизвольное открывание при транспортировке и центрифугировании; обеспечивающая возможность открытия крышки пробирки одной рукой. На внутренних стенках пробирки сухой мелкодисперсный активатор образования сгустка (SiO2). Этикетка пробирки бумажная, блочная с полями для внесения данных пациента, горизонтальной красной полосой, надписью PREMIUM, логотипом производителя, отметкой уровня наполнения. Этикетка содержит информацию о: каталожном номере, номере лота, сроке годности, составе наполнителя (‘Z Serum Clot Activator’), объеме забираемой крови, стерильности и способе стерилизации (‘sterile’, ‘R’-гамма излучение), однократности применения. Область применения: клиническая химия, серология, иммунология, микробиология. Объем забираемой крови 4,0 мл, размер пробирки 13х75 мм. Срок годности - 18 мес. Температура транспортировки и хранения пробирок от +4ºС до +25ºС. Упаковка - 50 шт. в пластиковом штативе, запаянном в полиэтилен</t>
  </si>
  <si>
    <t>Жгут кровоостанавливающий .</t>
  </si>
  <si>
    <t xml:space="preserve">Жгут кровоостанавливающий венозный медицинский - предназначен для ограничения циркуляции венозной крови в конечностях человека при проведении венопункций с дозированной копрессией (сдавливанием). Венозный медицинский жгут состоит из широкой эластичной ленты изготовленной из латексной резины и полиэфира. Кровоостанавливающий медицинский жгут снабжен удобным механизмом-защелкой, позволяющим одной рукой зафиксировать, расстегнуть его или ослабить. Жгут кровоостанавливающий подлежит дезинфекции любым раствором, предназначенным для обработки резиновых и пластиковых предметов. 
Размер: длина - 400мм, ширина - 25мм.
Упаковка: индивидуальная в пакете.
</t>
  </si>
  <si>
    <t>Начальная (максимальная) цена: 589 470 (Пятьсот восемьдесят девять тысяч четыреста семьдесят) рублей 00 коп.</t>
  </si>
  <si>
    <t>ООО"ИнтерМедсервис"</t>
  </si>
  <si>
    <t>Вх.№1076 от 08.10.2013г.</t>
  </si>
  <si>
    <t>214000,г.Смоленск,Рабочий пер,д.4</t>
  </si>
  <si>
    <t>8(4812)38-34-62</t>
  </si>
  <si>
    <t>ООО"МНТ Инвест"</t>
  </si>
  <si>
    <t>Вх.№1077 от 14.10.2013г.</t>
  </si>
  <si>
    <t>191028,г.Санкт-Петербург,Литейный пр,д.31,кв,17</t>
  </si>
  <si>
    <t>ООО"ДиЛайн"</t>
  </si>
  <si>
    <t>Вх.№1078 от 14.10.2013г.</t>
  </si>
  <si>
    <t>198260,Спб,пр.Ветеранов,д.78,лит.А</t>
  </si>
  <si>
    <t>8(812)458-35-68</t>
  </si>
  <si>
    <t>Главный  врач   _________________В.В.Быков</t>
  </si>
  <si>
    <t>Начальник ОМТС    _________________  Р.Ш.Смаилов</t>
  </si>
  <si>
    <t>Дата составления сводной таблицы 23 октября 2013 года.</t>
  </si>
  <si>
    <t xml:space="preserve">Автоматический одноразовый скарификатор для безопасного прокола пальца пациента для отбора капиллярной крови. Размер  9х12х37 мм с защитным синим колпачком на игле и рычажком для вывода иглы. Повторное  извлечение иглы использованного скарификатора невозможно. Параметры иглы: 21 G, прокол 1,8 мм. 
</t>
  </si>
  <si>
    <t xml:space="preserve">Маска одноразовая, медицинская, состоит из трех слоев: наружный слой – нетканый полипропиленовый спанбонд плотностью не менее 30 г/м2, фильтрирующий (средний) слой – полипропилен выдувного способа производства плотностью не менее 25 г/м2, внутренний слой – целлюлоза влажного настила плотностью не менее 25 г/м2. Складки маски направлены вниз.  </t>
  </si>
  <si>
    <t xml:space="preserve">Бахилы пластиковые короткие,  из цветного полиэтилена плотностью не менее 2,0 г/кв. м.
</t>
  </si>
  <si>
    <t>Шприц одноразовый 3-х компонентный 2 мл с иглой 0,63х32 мм с наконечником концентрического типа (международный стандарт ISO 7886-1).   Материал цилиндра - полипропилен. Цилиндр прозрачный. Шкала с цифровым обозначением через каждые 10 делений. Градуировка - 0,1 мл. Уплотнитель поршня из термопластичного эластомера зеленого или желтого цвета (указано на упаковке). Уплотнитель поршня не содержит латекс («LATEX FREE» - указано на упаковке), обработан силиконовой смазкой. Четкая контрастная градуировка. Насечки на упоре поршня. Двойное стопорное кольцо на поршне. Игла одета на шприц. Индивидуальная стерильная  блистерная упаковка с отогнутым  краем. Упаковка вскрывается без образования бумажной бахромы. Нетоксично, апирогенно. Метод стерилизации – этилен оксид.</t>
  </si>
</sst>
</file>

<file path=xl/styles.xml><?xml version="1.0" encoding="utf-8"?>
<styleSheet xmlns="http://schemas.openxmlformats.org/spreadsheetml/2006/main">
  <numFmts count="2">
    <numFmt numFmtId="44" formatCode="_-* #,##0.00&quot;р.&quot;_-;\-* #,##0.00&quot;р.&quot;_-;_-* &quot;-&quot;??&quot;р.&quot;_-;_-@_-"/>
    <numFmt numFmtId="164" formatCode="#,##0.00_р_."/>
  </numFmts>
  <fonts count="6">
    <font>
      <sz val="11"/>
      <color theme="1"/>
      <name val="Calibri"/>
      <family val="2"/>
      <charset val="204"/>
      <scheme val="minor"/>
    </font>
    <font>
      <sz val="11"/>
      <color theme="1"/>
      <name val="Calibri"/>
      <family val="2"/>
      <charset val="204"/>
      <scheme val="minor"/>
    </font>
    <font>
      <sz val="11"/>
      <color theme="1"/>
      <name val="Times New Roman"/>
      <family val="1"/>
      <charset val="204"/>
    </font>
    <font>
      <b/>
      <i/>
      <sz val="11"/>
      <color indexed="8"/>
      <name val="Times New Roman"/>
      <family val="1"/>
      <charset val="204"/>
    </font>
    <font>
      <b/>
      <sz val="11"/>
      <color indexed="8"/>
      <name val="Times New Roman"/>
      <family val="1"/>
      <charset val="204"/>
    </font>
    <font>
      <sz val="11"/>
      <color indexed="8"/>
      <name val="Times New Roman"/>
      <family val="1"/>
      <charset val="204"/>
    </font>
  </fonts>
  <fills count="2">
    <fill>
      <patternFill patternType="none"/>
    </fill>
    <fill>
      <patternFill patternType="gray125"/>
    </fill>
  </fills>
  <borders count="32">
    <border>
      <left/>
      <right/>
      <top/>
      <bottom/>
      <diagonal/>
    </border>
    <border>
      <left/>
      <right/>
      <top/>
      <bottom style="medium">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44" fontId="1" fillId="0" borderId="0" applyFont="0" applyFill="0" applyBorder="0" applyAlignment="0" applyProtection="0"/>
  </cellStyleXfs>
  <cellXfs count="70">
    <xf numFmtId="0" fontId="0" fillId="0" borderId="0" xfId="0"/>
    <xf numFmtId="0" fontId="2" fillId="0" borderId="0" xfId="0" applyFont="1"/>
    <xf numFmtId="0" fontId="2" fillId="0" borderId="7" xfId="0" applyFont="1" applyBorder="1" applyAlignment="1">
      <alignment horizontal="center"/>
    </xf>
    <xf numFmtId="0" fontId="2" fillId="0" borderId="8" xfId="0" applyFont="1" applyBorder="1" applyAlignment="1">
      <alignment horizontal="center"/>
    </xf>
    <xf numFmtId="0" fontId="2" fillId="0" borderId="9" xfId="0" applyFont="1" applyBorder="1" applyAlignment="1">
      <alignment horizontal="center"/>
    </xf>
    <xf numFmtId="0" fontId="2" fillId="0" borderId="11" xfId="0" applyFont="1" applyBorder="1" applyAlignment="1">
      <alignment horizontal="center" vertical="center" wrapText="1"/>
    </xf>
    <xf numFmtId="0" fontId="2" fillId="0" borderId="14"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vertical="center" wrapText="1"/>
    </xf>
    <xf numFmtId="0" fontId="2" fillId="0" borderId="11" xfId="0" applyFont="1" applyBorder="1" applyAlignment="1">
      <alignment horizontal="center"/>
    </xf>
    <xf numFmtId="0" fontId="2" fillId="0" borderId="19" xfId="0" applyFont="1" applyBorder="1" applyAlignment="1">
      <alignment horizontal="center"/>
    </xf>
    <xf numFmtId="0" fontId="2" fillId="0" borderId="20" xfId="0" applyFont="1" applyBorder="1" applyAlignment="1">
      <alignment horizontal="center"/>
    </xf>
    <xf numFmtId="0" fontId="2" fillId="0" borderId="21" xfId="0" applyFont="1" applyBorder="1" applyAlignment="1">
      <alignment horizontal="center"/>
    </xf>
    <xf numFmtId="0" fontId="2" fillId="0" borderId="20" xfId="0" applyFont="1" applyBorder="1" applyAlignment="1">
      <alignment horizontal="center" vertical="center" wrapText="1"/>
    </xf>
    <xf numFmtId="164" fontId="2" fillId="0" borderId="11" xfId="0" applyNumberFormat="1" applyFont="1" applyBorder="1" applyAlignment="1">
      <alignment horizontal="center"/>
    </xf>
    <xf numFmtId="164" fontId="2" fillId="0" borderId="20" xfId="0" applyNumberFormat="1" applyFont="1" applyBorder="1" applyAlignment="1">
      <alignment horizontal="center"/>
    </xf>
    <xf numFmtId="164" fontId="2" fillId="0" borderId="21" xfId="0" applyNumberFormat="1" applyFont="1" applyBorder="1" applyAlignment="1">
      <alignment horizontal="center"/>
    </xf>
    <xf numFmtId="164" fontId="2" fillId="0" borderId="22" xfId="0" applyNumberFormat="1" applyFont="1" applyBorder="1" applyAlignment="1">
      <alignment horizontal="center"/>
    </xf>
    <xf numFmtId="164" fontId="2" fillId="0" borderId="23" xfId="0" applyNumberFormat="1" applyFont="1" applyBorder="1" applyAlignment="1">
      <alignment horizontal="center"/>
    </xf>
    <xf numFmtId="164" fontId="2" fillId="0" borderId="24" xfId="0" applyNumberFormat="1" applyFont="1" applyBorder="1" applyAlignment="1">
      <alignment horizontal="center"/>
    </xf>
    <xf numFmtId="0" fontId="2" fillId="0" borderId="23" xfId="0" applyFont="1" applyBorder="1" applyAlignment="1">
      <alignment horizontal="center" vertical="center" wrapText="1"/>
    </xf>
    <xf numFmtId="0" fontId="4" fillId="0" borderId="7" xfId="0" applyFont="1" applyBorder="1" applyAlignment="1">
      <alignment horizontal="center" vertical="center" wrapText="1"/>
    </xf>
    <xf numFmtId="164" fontId="2" fillId="0" borderId="8" xfId="0" applyNumberFormat="1" applyFont="1" applyBorder="1" applyAlignment="1">
      <alignment horizontal="center"/>
    </xf>
    <xf numFmtId="164" fontId="2" fillId="0" borderId="25" xfId="0" applyNumberFormat="1" applyFont="1" applyBorder="1" applyAlignment="1">
      <alignment horizontal="center"/>
    </xf>
    <xf numFmtId="0" fontId="4" fillId="0" borderId="0" xfId="0" applyFont="1" applyBorder="1" applyAlignment="1">
      <alignment horizontal="center" vertical="center" wrapText="1"/>
    </xf>
    <xf numFmtId="164" fontId="2" fillId="0" borderId="0" xfId="0" applyNumberFormat="1" applyFont="1" applyBorder="1" applyAlignment="1">
      <alignment horizontal="center"/>
    </xf>
    <xf numFmtId="0" fontId="2" fillId="0" borderId="0" xfId="0" applyNumberFormat="1" applyFont="1" applyAlignment="1">
      <alignment horizontal="left" vertical="center" wrapText="1"/>
    </xf>
    <xf numFmtId="0" fontId="2" fillId="0" borderId="26" xfId="0" applyFont="1" applyBorder="1" applyAlignment="1">
      <alignment horizontal="center" vertical="center"/>
    </xf>
    <xf numFmtId="0" fontId="2" fillId="0" borderId="26"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0" xfId="0" applyFont="1" applyBorder="1"/>
    <xf numFmtId="0" fontId="2" fillId="0" borderId="0" xfId="0" applyFont="1" applyAlignment="1">
      <alignment vertical="top"/>
    </xf>
    <xf numFmtId="0" fontId="5" fillId="0" borderId="0" xfId="0" applyFont="1"/>
    <xf numFmtId="0" fontId="2" fillId="0" borderId="17" xfId="0" applyFont="1" applyBorder="1" applyAlignment="1">
      <alignment horizontal="center" vertical="center" wrapText="1"/>
    </xf>
    <xf numFmtId="0" fontId="2" fillId="0" borderId="17" xfId="0" applyFont="1" applyBorder="1" applyAlignment="1">
      <alignment horizontal="center" vertical="center" wrapText="1"/>
    </xf>
    <xf numFmtId="44" fontId="5" fillId="0" borderId="5" xfId="1" applyFont="1" applyBorder="1" applyAlignment="1">
      <alignment horizontal="center" vertical="center" wrapText="1"/>
    </xf>
    <xf numFmtId="44" fontId="5" fillId="0" borderId="10" xfId="1" applyFont="1" applyBorder="1" applyAlignment="1">
      <alignment horizontal="center" vertical="center" wrapText="1"/>
    </xf>
    <xf numFmtId="44" fontId="5" fillId="0" borderId="28" xfId="1" applyFont="1" applyBorder="1" applyAlignment="1">
      <alignment horizontal="center" vertical="center" wrapText="1"/>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5" xfId="0" applyFont="1" applyBorder="1" applyAlignment="1">
      <alignment horizontal="center" vertical="center" wrapText="1"/>
    </xf>
    <xf numFmtId="0" fontId="2" fillId="0" borderId="10" xfId="0" applyFont="1" applyBorder="1" applyAlignment="1">
      <alignment horizontal="center" vertical="center" wrapText="1"/>
    </xf>
    <xf numFmtId="0" fontId="5" fillId="0" borderId="0" xfId="0" applyFont="1" applyAlignment="1">
      <alignment horizontal="left"/>
    </xf>
    <xf numFmtId="0" fontId="2" fillId="0" borderId="0" xfId="0" applyFont="1" applyAlignment="1">
      <alignment horizontal="left" wrapText="1"/>
    </xf>
    <xf numFmtId="0" fontId="2" fillId="0" borderId="0" xfId="0" applyNumberFormat="1" applyFont="1" applyAlignment="1">
      <alignment horizontal="left" vertical="center" wrapText="1"/>
    </xf>
    <xf numFmtId="0" fontId="2" fillId="0" borderId="3" xfId="0" applyFont="1" applyBorder="1" applyAlignment="1">
      <alignment horizontal="center" vertical="center" wrapText="1"/>
    </xf>
    <xf numFmtId="0" fontId="2" fillId="0" borderId="27" xfId="0" applyFont="1" applyBorder="1" applyAlignment="1">
      <alignment horizontal="center" vertical="center" wrapText="1"/>
    </xf>
    <xf numFmtId="44" fontId="5" fillId="0" borderId="28" xfId="1" applyFont="1" applyBorder="1" applyAlignment="1">
      <alignment horizontal="center" vertical="center"/>
    </xf>
    <xf numFmtId="44" fontId="5" fillId="0" borderId="30" xfId="1" applyFont="1" applyBorder="1" applyAlignment="1">
      <alignment horizontal="center" vertical="center"/>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164" fontId="2" fillId="0" borderId="20" xfId="0" applyNumberFormat="1" applyFont="1" applyBorder="1" applyAlignment="1">
      <alignment horizontal="center"/>
    </xf>
    <xf numFmtId="164" fontId="2" fillId="0" borderId="17" xfId="0" applyNumberFormat="1" applyFont="1" applyBorder="1" applyAlignment="1">
      <alignment horizontal="center" vertical="top" wrapText="1"/>
    </xf>
    <xf numFmtId="164" fontId="2" fillId="0" borderId="18" xfId="0" applyNumberFormat="1" applyFont="1" applyBorder="1" applyAlignment="1">
      <alignment horizontal="center" vertical="top" wrapText="1"/>
    </xf>
    <xf numFmtId="164" fontId="2" fillId="0" borderId="22" xfId="0" applyNumberFormat="1" applyFont="1" applyBorder="1" applyAlignment="1">
      <alignment horizontal="center" vertical="top" wrapText="1"/>
    </xf>
    <xf numFmtId="0" fontId="2" fillId="0" borderId="17" xfId="0" applyNumberFormat="1" applyFont="1" applyBorder="1" applyAlignment="1">
      <alignment horizontal="center"/>
    </xf>
    <xf numFmtId="0" fontId="2" fillId="0" borderId="18" xfId="0" applyNumberFormat="1" applyFont="1" applyBorder="1" applyAlignment="1">
      <alignment horizontal="center"/>
    </xf>
    <xf numFmtId="0" fontId="2" fillId="0" borderId="22" xfId="0" applyNumberFormat="1" applyFont="1" applyBorder="1" applyAlignment="1">
      <alignment horizontal="center"/>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0" xfId="0" applyFont="1" applyAlignment="1">
      <alignment horizontal="center" vertical="center" wrapText="1"/>
    </xf>
    <xf numFmtId="0" fontId="2" fillId="0" borderId="1" xfId="0" applyFont="1" applyBorder="1" applyAlignment="1">
      <alignment horizontal="center"/>
    </xf>
    <xf numFmtId="0" fontId="2" fillId="0" borderId="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cellXfs>
  <cellStyles count="2">
    <cellStyle name="Денежный" xfId="1" builtinId="4"/>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F93"/>
  <sheetViews>
    <sheetView tabSelected="1" workbookViewId="0">
      <selection activeCell="B7" sqref="B7:D7"/>
    </sheetView>
  </sheetViews>
  <sheetFormatPr defaultRowHeight="15"/>
  <cols>
    <col min="1" max="1" width="16.28515625" style="1" customWidth="1"/>
    <col min="2" max="2" width="30" style="1" customWidth="1"/>
    <col min="3" max="3" width="28.7109375" style="1" customWidth="1"/>
    <col min="4" max="4" width="28.140625" style="1" customWidth="1"/>
    <col min="5" max="5" width="14" style="1" customWidth="1"/>
    <col min="6" max="6" width="13.42578125" style="1" customWidth="1"/>
    <col min="7" max="16384" width="9.140625" style="1"/>
  </cols>
  <sheetData>
    <row r="1" spans="1:6" ht="47.25" customHeight="1">
      <c r="A1" s="65" t="s">
        <v>24</v>
      </c>
      <c r="B1" s="65"/>
      <c r="C1" s="65"/>
      <c r="D1" s="65"/>
      <c r="E1" s="65"/>
      <c r="F1" s="65"/>
    </row>
    <row r="2" spans="1:6" ht="6" customHeight="1">
      <c r="A2" s="44"/>
      <c r="B2" s="44"/>
      <c r="C2" s="44"/>
      <c r="D2" s="44"/>
      <c r="E2" s="44"/>
      <c r="F2" s="44"/>
    </row>
    <row r="3" spans="1:6" ht="15.75" thickBot="1">
      <c r="C3" s="66" t="s">
        <v>23</v>
      </c>
      <c r="D3" s="66"/>
      <c r="E3" s="66"/>
      <c r="F3" s="66"/>
    </row>
    <row r="4" spans="1:6" ht="15.75" thickBot="1">
      <c r="A4" s="67" t="s">
        <v>0</v>
      </c>
      <c r="B4" s="46" t="s">
        <v>1</v>
      </c>
      <c r="C4" s="69"/>
      <c r="D4" s="69"/>
      <c r="E4" s="41" t="s">
        <v>2</v>
      </c>
      <c r="F4" s="41" t="s">
        <v>3</v>
      </c>
    </row>
    <row r="5" spans="1:6" ht="15.75" thickBot="1">
      <c r="A5" s="68"/>
      <c r="B5" s="2">
        <v>1</v>
      </c>
      <c r="C5" s="3">
        <v>2</v>
      </c>
      <c r="D5" s="4">
        <v>3</v>
      </c>
      <c r="E5" s="42"/>
      <c r="F5" s="42"/>
    </row>
    <row r="6" spans="1:6">
      <c r="A6" s="5" t="s">
        <v>4</v>
      </c>
      <c r="B6" s="60" t="s">
        <v>25</v>
      </c>
      <c r="C6" s="61"/>
      <c r="D6" s="61"/>
      <c r="E6" s="6" t="s">
        <v>5</v>
      </c>
      <c r="F6" s="7" t="s">
        <v>5</v>
      </c>
    </row>
    <row r="7" spans="1:6" ht="184.5" customHeight="1">
      <c r="A7" s="8" t="s">
        <v>6</v>
      </c>
      <c r="B7" s="62" t="s">
        <v>66</v>
      </c>
      <c r="C7" s="63"/>
      <c r="D7" s="63"/>
      <c r="E7" s="9"/>
      <c r="F7" s="10"/>
    </row>
    <row r="8" spans="1:6">
      <c r="A8" s="34" t="s">
        <v>26</v>
      </c>
      <c r="B8" s="62">
        <v>5000</v>
      </c>
      <c r="C8" s="63"/>
      <c r="D8" s="63"/>
      <c r="E8" s="11" t="s">
        <v>5</v>
      </c>
      <c r="F8" s="12" t="s">
        <v>5</v>
      </c>
    </row>
    <row r="9" spans="1:6">
      <c r="A9" s="13" t="s">
        <v>8</v>
      </c>
      <c r="B9" s="14">
        <v>3.21</v>
      </c>
      <c r="C9" s="14">
        <v>3.47</v>
      </c>
      <c r="D9" s="14">
        <v>3.15</v>
      </c>
      <c r="E9" s="15">
        <f>(B9+C9+D9)/3</f>
        <v>3.2766666666666668</v>
      </c>
      <c r="F9" s="16">
        <f>E9</f>
        <v>3.2766666666666668</v>
      </c>
    </row>
    <row r="10" spans="1:6" ht="15.75" thickBot="1">
      <c r="A10" s="13" t="s">
        <v>9</v>
      </c>
      <c r="B10" s="15">
        <f>B8*B9</f>
        <v>16050</v>
      </c>
      <c r="C10" s="15">
        <f>B8*C9</f>
        <v>17350</v>
      </c>
      <c r="D10" s="15">
        <f>D9*B8</f>
        <v>15750</v>
      </c>
      <c r="E10" s="15">
        <f>E9*B8</f>
        <v>16383.333333333334</v>
      </c>
      <c r="F10" s="16">
        <f>E10</f>
        <v>16383.333333333334</v>
      </c>
    </row>
    <row r="11" spans="1:6">
      <c r="A11" s="5" t="s">
        <v>4</v>
      </c>
      <c r="B11" s="60" t="s">
        <v>27</v>
      </c>
      <c r="C11" s="61"/>
      <c r="D11" s="61"/>
      <c r="E11" s="6" t="s">
        <v>5</v>
      </c>
      <c r="F11" s="7" t="s">
        <v>5</v>
      </c>
    </row>
    <row r="12" spans="1:6" ht="187.5" customHeight="1">
      <c r="A12" s="8" t="s">
        <v>6</v>
      </c>
      <c r="B12" s="62" t="s">
        <v>28</v>
      </c>
      <c r="C12" s="63"/>
      <c r="D12" s="63"/>
      <c r="E12" s="9"/>
      <c r="F12" s="10"/>
    </row>
    <row r="13" spans="1:6">
      <c r="A13" s="34" t="s">
        <v>26</v>
      </c>
      <c r="B13" s="62">
        <v>1000</v>
      </c>
      <c r="C13" s="63"/>
      <c r="D13" s="63"/>
      <c r="E13" s="11" t="s">
        <v>5</v>
      </c>
      <c r="F13" s="12" t="s">
        <v>5</v>
      </c>
    </row>
    <row r="14" spans="1:6">
      <c r="A14" s="13" t="s">
        <v>8</v>
      </c>
      <c r="B14" s="14">
        <v>10.25</v>
      </c>
      <c r="C14" s="14">
        <v>11.06</v>
      </c>
      <c r="D14" s="14">
        <v>10.050000000000001</v>
      </c>
      <c r="E14" s="15">
        <f>(B14+C14+D14)/3</f>
        <v>10.453333333333335</v>
      </c>
      <c r="F14" s="16">
        <f>E14</f>
        <v>10.453333333333335</v>
      </c>
    </row>
    <row r="15" spans="1:6" ht="15.75" thickBot="1">
      <c r="A15" s="13" t="s">
        <v>9</v>
      </c>
      <c r="B15" s="15">
        <f>B13*B14</f>
        <v>10250</v>
      </c>
      <c r="C15" s="15">
        <f>B13*C14</f>
        <v>11060</v>
      </c>
      <c r="D15" s="15">
        <f>D14*B13</f>
        <v>10050</v>
      </c>
      <c r="E15" s="15">
        <f>E14*B13</f>
        <v>10453.333333333336</v>
      </c>
      <c r="F15" s="16">
        <f>E15</f>
        <v>10453.333333333336</v>
      </c>
    </row>
    <row r="16" spans="1:6">
      <c r="A16" s="5" t="s">
        <v>4</v>
      </c>
      <c r="B16" s="60" t="s">
        <v>29</v>
      </c>
      <c r="C16" s="61"/>
      <c r="D16" s="61"/>
      <c r="E16" s="6" t="s">
        <v>5</v>
      </c>
      <c r="F16" s="7" t="s">
        <v>5</v>
      </c>
    </row>
    <row r="17" spans="1:6" ht="62.25" customHeight="1">
      <c r="A17" s="8" t="s">
        <v>6</v>
      </c>
      <c r="B17" s="62" t="s">
        <v>63</v>
      </c>
      <c r="C17" s="63"/>
      <c r="D17" s="63"/>
      <c r="E17" s="9"/>
      <c r="F17" s="10"/>
    </row>
    <row r="18" spans="1:6">
      <c r="A18" s="34" t="s">
        <v>7</v>
      </c>
      <c r="B18" s="62">
        <v>5000</v>
      </c>
      <c r="C18" s="63"/>
      <c r="D18" s="63"/>
      <c r="E18" s="11" t="s">
        <v>5</v>
      </c>
      <c r="F18" s="12" t="s">
        <v>5</v>
      </c>
    </row>
    <row r="19" spans="1:6">
      <c r="A19" s="13" t="s">
        <v>8</v>
      </c>
      <c r="B19" s="14">
        <v>8.98</v>
      </c>
      <c r="C19" s="14">
        <v>9.68</v>
      </c>
      <c r="D19" s="14">
        <v>8.8000000000000007</v>
      </c>
      <c r="E19" s="15">
        <f>(B19+C19+D19)/3</f>
        <v>9.1533333333333342</v>
      </c>
      <c r="F19" s="16">
        <f>E19</f>
        <v>9.1533333333333342</v>
      </c>
    </row>
    <row r="20" spans="1:6" ht="15.75" thickBot="1">
      <c r="A20" s="13" t="s">
        <v>9</v>
      </c>
      <c r="B20" s="15">
        <f>B18*B19</f>
        <v>44900</v>
      </c>
      <c r="C20" s="15">
        <f>B18*C19</f>
        <v>48400</v>
      </c>
      <c r="D20" s="15">
        <f>D19*B18</f>
        <v>44000</v>
      </c>
      <c r="E20" s="15">
        <f>E19*B18</f>
        <v>45766.666666666672</v>
      </c>
      <c r="F20" s="16">
        <f>E20</f>
        <v>45766.666666666672</v>
      </c>
    </row>
    <row r="21" spans="1:6" ht="18" customHeight="1">
      <c r="A21" s="5" t="s">
        <v>4</v>
      </c>
      <c r="B21" s="60" t="s">
        <v>30</v>
      </c>
      <c r="C21" s="61"/>
      <c r="D21" s="61"/>
      <c r="E21" s="6" t="s">
        <v>5</v>
      </c>
      <c r="F21" s="7" t="s">
        <v>5</v>
      </c>
    </row>
    <row r="22" spans="1:6" ht="32.25" customHeight="1">
      <c r="A22" s="8" t="s">
        <v>6</v>
      </c>
      <c r="B22" s="62" t="s">
        <v>65</v>
      </c>
      <c r="C22" s="63"/>
      <c r="D22" s="63"/>
      <c r="E22" s="9"/>
      <c r="F22" s="10"/>
    </row>
    <row r="23" spans="1:6" ht="15.75" customHeight="1">
      <c r="A23" s="34" t="s">
        <v>31</v>
      </c>
      <c r="B23" s="62">
        <v>6000</v>
      </c>
      <c r="C23" s="63"/>
      <c r="D23" s="63"/>
      <c r="E23" s="11" t="s">
        <v>5</v>
      </c>
      <c r="F23" s="12" t="s">
        <v>5</v>
      </c>
    </row>
    <row r="24" spans="1:6">
      <c r="A24" s="13" t="s">
        <v>8</v>
      </c>
      <c r="B24" s="14">
        <v>1.43</v>
      </c>
      <c r="C24" s="14">
        <v>1.54</v>
      </c>
      <c r="D24" s="14">
        <v>1.4</v>
      </c>
      <c r="E24" s="15">
        <f>(B24+C24+D24)/3</f>
        <v>1.4566666666666663</v>
      </c>
      <c r="F24" s="16">
        <f>E24</f>
        <v>1.4566666666666663</v>
      </c>
    </row>
    <row r="25" spans="1:6">
      <c r="A25" s="13" t="s">
        <v>9</v>
      </c>
      <c r="B25" s="15">
        <f>B23*B24</f>
        <v>8580</v>
      </c>
      <c r="C25" s="15">
        <f>B23*C24</f>
        <v>9240</v>
      </c>
      <c r="D25" s="15">
        <f>D24*B23</f>
        <v>8400</v>
      </c>
      <c r="E25" s="15">
        <f>E24*B23</f>
        <v>8739.9999999999982</v>
      </c>
      <c r="F25" s="15">
        <f>E25</f>
        <v>8739.9999999999982</v>
      </c>
    </row>
    <row r="26" spans="1:6" ht="21.75" customHeight="1">
      <c r="A26" s="13" t="s">
        <v>4</v>
      </c>
      <c r="B26" s="64" t="s">
        <v>32</v>
      </c>
      <c r="C26" s="64"/>
      <c r="D26" s="64"/>
      <c r="E26" s="11" t="s">
        <v>5</v>
      </c>
      <c r="F26" s="11" t="s">
        <v>5</v>
      </c>
    </row>
    <row r="27" spans="1:6" ht="79.5" customHeight="1">
      <c r="A27" s="8" t="s">
        <v>6</v>
      </c>
      <c r="B27" s="62" t="s">
        <v>64</v>
      </c>
      <c r="C27" s="63"/>
      <c r="D27" s="63"/>
      <c r="E27" s="9"/>
      <c r="F27" s="10"/>
    </row>
    <row r="28" spans="1:6">
      <c r="A28" s="34" t="s">
        <v>7</v>
      </c>
      <c r="B28" s="62">
        <v>5000</v>
      </c>
      <c r="C28" s="63"/>
      <c r="D28" s="63"/>
      <c r="E28" s="11" t="s">
        <v>5</v>
      </c>
      <c r="F28" s="12" t="s">
        <v>5</v>
      </c>
    </row>
    <row r="29" spans="1:6">
      <c r="A29" s="13" t="s">
        <v>8</v>
      </c>
      <c r="B29" s="14">
        <v>2.1</v>
      </c>
      <c r="C29" s="14">
        <v>2.27</v>
      </c>
      <c r="D29" s="14">
        <v>2.06</v>
      </c>
      <c r="E29" s="15">
        <f>(B29+C29+D29)/3</f>
        <v>2.1433333333333331</v>
      </c>
      <c r="F29" s="16">
        <f>E29</f>
        <v>2.1433333333333331</v>
      </c>
    </row>
    <row r="30" spans="1:6" ht="15.75" thickBot="1">
      <c r="A30" s="13" t="s">
        <v>9</v>
      </c>
      <c r="B30" s="15">
        <f>B28*B29</f>
        <v>10500</v>
      </c>
      <c r="C30" s="15">
        <f>B28*C29</f>
        <v>11350</v>
      </c>
      <c r="D30" s="15">
        <f>D29*B28</f>
        <v>10300</v>
      </c>
      <c r="E30" s="15">
        <f>E29*B28</f>
        <v>10716.666666666666</v>
      </c>
      <c r="F30" s="16">
        <f>E30</f>
        <v>10716.666666666666</v>
      </c>
    </row>
    <row r="31" spans="1:6" ht="16.5" customHeight="1">
      <c r="A31" s="5" t="s">
        <v>4</v>
      </c>
      <c r="B31" s="60" t="s">
        <v>33</v>
      </c>
      <c r="C31" s="61"/>
      <c r="D31" s="61"/>
      <c r="E31" s="6" t="s">
        <v>5</v>
      </c>
      <c r="F31" s="7" t="s">
        <v>5</v>
      </c>
    </row>
    <row r="32" spans="1:6" ht="37.5" customHeight="1">
      <c r="A32" s="8" t="s">
        <v>6</v>
      </c>
      <c r="B32" s="62" t="s">
        <v>34</v>
      </c>
      <c r="C32" s="63"/>
      <c r="D32" s="63"/>
      <c r="E32" s="9"/>
      <c r="F32" s="10"/>
    </row>
    <row r="33" spans="1:6">
      <c r="A33" s="34" t="s">
        <v>7</v>
      </c>
      <c r="B33" s="62">
        <v>3000</v>
      </c>
      <c r="C33" s="63"/>
      <c r="D33" s="63"/>
      <c r="E33" s="11" t="s">
        <v>5</v>
      </c>
      <c r="F33" s="12" t="s">
        <v>5</v>
      </c>
    </row>
    <row r="34" spans="1:6">
      <c r="A34" s="13" t="s">
        <v>8</v>
      </c>
      <c r="B34" s="14">
        <v>1.89</v>
      </c>
      <c r="C34" s="14">
        <v>2.04</v>
      </c>
      <c r="D34" s="14">
        <v>1.85</v>
      </c>
      <c r="E34" s="15">
        <f>(B34+C34+D34)/3</f>
        <v>1.9266666666666665</v>
      </c>
      <c r="F34" s="16">
        <f>E34</f>
        <v>1.9266666666666665</v>
      </c>
    </row>
    <row r="35" spans="1:6" ht="15.75" thickBot="1">
      <c r="A35" s="13" t="s">
        <v>9</v>
      </c>
      <c r="B35" s="15">
        <f>B33*B34</f>
        <v>5670</v>
      </c>
      <c r="C35" s="15">
        <f>B33*C34</f>
        <v>6120</v>
      </c>
      <c r="D35" s="15">
        <f>D34*B33</f>
        <v>5550</v>
      </c>
      <c r="E35" s="15">
        <f>E34*B33</f>
        <v>5780</v>
      </c>
      <c r="F35" s="16">
        <f>E35</f>
        <v>5780</v>
      </c>
    </row>
    <row r="36" spans="1:6" ht="16.5" customHeight="1">
      <c r="A36" s="5" t="s">
        <v>4</v>
      </c>
      <c r="B36" s="60" t="s">
        <v>35</v>
      </c>
      <c r="C36" s="61"/>
      <c r="D36" s="61"/>
      <c r="E36" s="6" t="s">
        <v>5</v>
      </c>
      <c r="F36" s="7" t="s">
        <v>5</v>
      </c>
    </row>
    <row r="37" spans="1:6" ht="74.25" customHeight="1">
      <c r="A37" s="8" t="s">
        <v>6</v>
      </c>
      <c r="B37" s="62" t="s">
        <v>36</v>
      </c>
      <c r="C37" s="63"/>
      <c r="D37" s="63"/>
      <c r="E37" s="9"/>
      <c r="F37" s="10"/>
    </row>
    <row r="38" spans="1:6">
      <c r="A38" s="34" t="s">
        <v>7</v>
      </c>
      <c r="B38" s="62">
        <v>12000</v>
      </c>
      <c r="C38" s="63"/>
      <c r="D38" s="63"/>
      <c r="E38" s="11" t="s">
        <v>5</v>
      </c>
      <c r="F38" s="12" t="s">
        <v>5</v>
      </c>
    </row>
    <row r="39" spans="1:6">
      <c r="A39" s="13" t="s">
        <v>8</v>
      </c>
      <c r="B39" s="14">
        <v>9</v>
      </c>
      <c r="C39" s="14">
        <v>9.6999999999999993</v>
      </c>
      <c r="D39" s="14">
        <v>8.82</v>
      </c>
      <c r="E39" s="15">
        <f>(B39+C39+D39)/3</f>
        <v>9.1733333333333338</v>
      </c>
      <c r="F39" s="16">
        <f>E39</f>
        <v>9.1733333333333338</v>
      </c>
    </row>
    <row r="40" spans="1:6">
      <c r="A40" s="13" t="s">
        <v>9</v>
      </c>
      <c r="B40" s="15">
        <f>B38*B39</f>
        <v>108000</v>
      </c>
      <c r="C40" s="15">
        <f>B38*C39</f>
        <v>116399.99999999999</v>
      </c>
      <c r="D40" s="15">
        <f>D39*B38</f>
        <v>105840</v>
      </c>
      <c r="E40" s="15">
        <f>E39*B38</f>
        <v>110080</v>
      </c>
      <c r="F40" s="15">
        <f>E40</f>
        <v>110080</v>
      </c>
    </row>
    <row r="41" spans="1:6">
      <c r="A41" s="13" t="s">
        <v>4</v>
      </c>
      <c r="B41" s="64" t="s">
        <v>37</v>
      </c>
      <c r="C41" s="64"/>
      <c r="D41" s="64"/>
      <c r="E41" s="11" t="s">
        <v>5</v>
      </c>
      <c r="F41" s="11" t="s">
        <v>5</v>
      </c>
    </row>
    <row r="42" spans="1:6" ht="70.5" customHeight="1">
      <c r="A42" s="8" t="s">
        <v>6</v>
      </c>
      <c r="B42" s="62" t="s">
        <v>38</v>
      </c>
      <c r="C42" s="63"/>
      <c r="D42" s="63"/>
      <c r="E42" s="9"/>
      <c r="F42" s="10"/>
    </row>
    <row r="43" spans="1:6">
      <c r="A43" s="34" t="s">
        <v>39</v>
      </c>
      <c r="B43" s="62">
        <v>18000</v>
      </c>
      <c r="C43" s="63"/>
      <c r="D43" s="63"/>
      <c r="E43" s="11" t="s">
        <v>5</v>
      </c>
      <c r="F43" s="12" t="s">
        <v>5</v>
      </c>
    </row>
    <row r="44" spans="1:6">
      <c r="A44" s="13" t="s">
        <v>8</v>
      </c>
      <c r="B44" s="14">
        <v>9.2100000000000009</v>
      </c>
      <c r="C44" s="14">
        <v>9.93</v>
      </c>
      <c r="D44" s="14">
        <v>9.0299999999999994</v>
      </c>
      <c r="E44" s="15">
        <f>(B44+C44+D44)/3</f>
        <v>9.39</v>
      </c>
      <c r="F44" s="16">
        <f>E44</f>
        <v>9.39</v>
      </c>
    </row>
    <row r="45" spans="1:6" ht="15.75" thickBot="1">
      <c r="A45" s="13" t="s">
        <v>9</v>
      </c>
      <c r="B45" s="15">
        <f>B43*B44</f>
        <v>165780.00000000003</v>
      </c>
      <c r="C45" s="15">
        <f>B43*C44</f>
        <v>178740</v>
      </c>
      <c r="D45" s="15">
        <f>D44*B43</f>
        <v>162540</v>
      </c>
      <c r="E45" s="15">
        <f>E44*B43</f>
        <v>169020</v>
      </c>
      <c r="F45" s="16">
        <f>E45</f>
        <v>169020</v>
      </c>
    </row>
    <row r="46" spans="1:6">
      <c r="A46" s="5" t="s">
        <v>4</v>
      </c>
      <c r="B46" s="60" t="s">
        <v>40</v>
      </c>
      <c r="C46" s="61"/>
      <c r="D46" s="61"/>
      <c r="E46" s="6" t="s">
        <v>5</v>
      </c>
      <c r="F46" s="7" t="s">
        <v>5</v>
      </c>
    </row>
    <row r="47" spans="1:6" ht="72.75" customHeight="1">
      <c r="A47" s="8" t="s">
        <v>6</v>
      </c>
      <c r="B47" s="62" t="s">
        <v>41</v>
      </c>
      <c r="C47" s="63"/>
      <c r="D47" s="63"/>
      <c r="E47" s="9"/>
      <c r="F47" s="10"/>
    </row>
    <row r="48" spans="1:6">
      <c r="A48" s="34" t="s">
        <v>39</v>
      </c>
      <c r="B48" s="62">
        <v>18000</v>
      </c>
      <c r="C48" s="63"/>
      <c r="D48" s="63"/>
      <c r="E48" s="11" t="s">
        <v>5</v>
      </c>
      <c r="F48" s="12" t="s">
        <v>5</v>
      </c>
    </row>
    <row r="49" spans="1:6">
      <c r="A49" s="13" t="s">
        <v>8</v>
      </c>
      <c r="B49" s="14">
        <v>9.2100000000000009</v>
      </c>
      <c r="C49" s="14">
        <v>9.93</v>
      </c>
      <c r="D49" s="14">
        <v>9.0299999999999994</v>
      </c>
      <c r="E49" s="15">
        <f>(B49+C49+D49)/3</f>
        <v>9.39</v>
      </c>
      <c r="F49" s="16">
        <f>E49</f>
        <v>9.39</v>
      </c>
    </row>
    <row r="50" spans="1:6" ht="15.75" thickBot="1">
      <c r="A50" s="13" t="s">
        <v>9</v>
      </c>
      <c r="B50" s="15">
        <f>B48*B49</f>
        <v>165780.00000000003</v>
      </c>
      <c r="C50" s="15">
        <f>B48*C49</f>
        <v>178740</v>
      </c>
      <c r="D50" s="15">
        <f>D49*B48</f>
        <v>162540</v>
      </c>
      <c r="E50" s="15">
        <f>E49*B48</f>
        <v>169020</v>
      </c>
      <c r="F50" s="16">
        <f>E50</f>
        <v>169020</v>
      </c>
    </row>
    <row r="51" spans="1:6">
      <c r="A51" s="5" t="s">
        <v>4</v>
      </c>
      <c r="B51" s="60" t="s">
        <v>42</v>
      </c>
      <c r="C51" s="61"/>
      <c r="D51" s="61"/>
      <c r="E51" s="6" t="s">
        <v>5</v>
      </c>
      <c r="F51" s="7" t="s">
        <v>5</v>
      </c>
    </row>
    <row r="52" spans="1:6" ht="72" customHeight="1">
      <c r="A52" s="8" t="s">
        <v>6</v>
      </c>
      <c r="B52" s="62" t="s">
        <v>43</v>
      </c>
      <c r="C52" s="63"/>
      <c r="D52" s="63"/>
      <c r="E52" s="9"/>
      <c r="F52" s="10"/>
    </row>
    <row r="53" spans="1:6">
      <c r="A53" s="34" t="s">
        <v>39</v>
      </c>
      <c r="B53" s="62">
        <v>3000</v>
      </c>
      <c r="C53" s="63"/>
      <c r="D53" s="63"/>
      <c r="E53" s="11" t="s">
        <v>5</v>
      </c>
      <c r="F53" s="12" t="s">
        <v>5</v>
      </c>
    </row>
    <row r="54" spans="1:6">
      <c r="A54" s="13" t="s">
        <v>8</v>
      </c>
      <c r="B54" s="14">
        <v>9.2100000000000009</v>
      </c>
      <c r="C54" s="14">
        <v>9.93</v>
      </c>
      <c r="D54" s="14">
        <v>9.0299999999999994</v>
      </c>
      <c r="E54" s="15">
        <f>(B54+C54+D54)/3</f>
        <v>9.39</v>
      </c>
      <c r="F54" s="16">
        <f>E54</f>
        <v>9.39</v>
      </c>
    </row>
    <row r="55" spans="1:6" ht="15.75" thickBot="1">
      <c r="A55" s="13" t="s">
        <v>9</v>
      </c>
      <c r="B55" s="15">
        <f>B53*B54</f>
        <v>27630.000000000004</v>
      </c>
      <c r="C55" s="15">
        <f>B53*C54</f>
        <v>29790</v>
      </c>
      <c r="D55" s="15">
        <f>D54*B53</f>
        <v>27089.999999999996</v>
      </c>
      <c r="E55" s="15">
        <f>E54*B53</f>
        <v>28170</v>
      </c>
      <c r="F55" s="16">
        <f>E55</f>
        <v>28170</v>
      </c>
    </row>
    <row r="56" spans="1:6">
      <c r="A56" s="5" t="s">
        <v>4</v>
      </c>
      <c r="B56" s="60" t="s">
        <v>44</v>
      </c>
      <c r="C56" s="61"/>
      <c r="D56" s="61"/>
      <c r="E56" s="6" t="s">
        <v>5</v>
      </c>
      <c r="F56" s="7" t="s">
        <v>5</v>
      </c>
    </row>
    <row r="57" spans="1:6" ht="261.75" customHeight="1">
      <c r="A57" s="8" t="s">
        <v>6</v>
      </c>
      <c r="B57" s="62" t="s">
        <v>45</v>
      </c>
      <c r="C57" s="63"/>
      <c r="D57" s="63"/>
      <c r="E57" s="9"/>
      <c r="F57" s="10"/>
    </row>
    <row r="58" spans="1:6">
      <c r="A58" s="33" t="s">
        <v>7</v>
      </c>
      <c r="B58" s="62">
        <v>500</v>
      </c>
      <c r="C58" s="63"/>
      <c r="D58" s="63"/>
      <c r="E58" s="11" t="s">
        <v>5</v>
      </c>
      <c r="F58" s="12" t="s">
        <v>5</v>
      </c>
    </row>
    <row r="59" spans="1:6">
      <c r="A59" s="13" t="s">
        <v>8</v>
      </c>
      <c r="B59" s="14">
        <v>15.9</v>
      </c>
      <c r="C59" s="14">
        <v>18.100000000000001</v>
      </c>
      <c r="D59" s="14">
        <v>15.5</v>
      </c>
      <c r="E59" s="15">
        <f>(B59+C59+D59)/3</f>
        <v>16.5</v>
      </c>
      <c r="F59" s="16">
        <f>E59</f>
        <v>16.5</v>
      </c>
    </row>
    <row r="60" spans="1:6" ht="15.75" thickBot="1">
      <c r="A60" s="13" t="s">
        <v>9</v>
      </c>
      <c r="B60" s="15">
        <f>B58*B59</f>
        <v>7950</v>
      </c>
      <c r="C60" s="15">
        <f>B58*C59</f>
        <v>9050</v>
      </c>
      <c r="D60" s="17">
        <f>B58*D59</f>
        <v>7750</v>
      </c>
      <c r="E60" s="18">
        <f>B58*E59</f>
        <v>8250</v>
      </c>
      <c r="F60" s="19">
        <f>E60</f>
        <v>8250</v>
      </c>
    </row>
    <row r="61" spans="1:6">
      <c r="A61" s="13" t="s">
        <v>4</v>
      </c>
      <c r="B61" s="53" t="s">
        <v>46</v>
      </c>
      <c r="C61" s="53"/>
      <c r="D61" s="53"/>
      <c r="E61" s="6" t="s">
        <v>5</v>
      </c>
      <c r="F61" s="6" t="s">
        <v>5</v>
      </c>
    </row>
    <row r="62" spans="1:6" ht="136.5" customHeight="1" thickBot="1">
      <c r="A62" s="8" t="s">
        <v>6</v>
      </c>
      <c r="B62" s="54" t="s">
        <v>47</v>
      </c>
      <c r="C62" s="55"/>
      <c r="D62" s="56"/>
      <c r="E62" s="18"/>
      <c r="F62" s="19"/>
    </row>
    <row r="63" spans="1:6">
      <c r="A63" s="34" t="s">
        <v>7</v>
      </c>
      <c r="B63" s="57">
        <v>30</v>
      </c>
      <c r="C63" s="58"/>
      <c r="D63" s="59"/>
      <c r="E63" s="6" t="s">
        <v>5</v>
      </c>
      <c r="F63" s="6" t="s">
        <v>5</v>
      </c>
    </row>
    <row r="64" spans="1:6">
      <c r="A64" s="13" t="s">
        <v>8</v>
      </c>
      <c r="B64" s="15">
        <v>250</v>
      </c>
      <c r="C64" s="15">
        <v>269</v>
      </c>
      <c r="D64" s="15">
        <v>190</v>
      </c>
      <c r="E64" s="18">
        <f>(B64+C64+D64)/3</f>
        <v>236.33333333333334</v>
      </c>
      <c r="F64" s="19">
        <f>E64</f>
        <v>236.33333333333334</v>
      </c>
    </row>
    <row r="65" spans="1:6" ht="15.75" thickBot="1">
      <c r="A65" s="20" t="s">
        <v>9</v>
      </c>
      <c r="B65" s="18">
        <f>B63*B64</f>
        <v>7500</v>
      </c>
      <c r="C65" s="18">
        <f>B63*C64</f>
        <v>8070</v>
      </c>
      <c r="D65" s="18">
        <f>B63*D64</f>
        <v>5700</v>
      </c>
      <c r="E65" s="18">
        <f>B63*E64</f>
        <v>7090</v>
      </c>
      <c r="F65" s="19">
        <f>B63*F64</f>
        <v>7090</v>
      </c>
    </row>
    <row r="66" spans="1:6" ht="15.75" thickBot="1">
      <c r="A66" s="21" t="s">
        <v>10</v>
      </c>
      <c r="B66" s="22">
        <f>B10+B15+B20+B25+B30+B35+B40+B45+B50+B55+B60+B65</f>
        <v>578590</v>
      </c>
      <c r="C66" s="22">
        <f>C10+C15+C20+C25+C30+C35+C40+C45+C50+C55+C60+C65</f>
        <v>624310</v>
      </c>
      <c r="D66" s="22">
        <f>D10+D15+D20+D25+D30+D35+D40+D45+D50+D55+D60+D65</f>
        <v>565510</v>
      </c>
      <c r="E66" s="22">
        <f>(B66+C66+D66)/3</f>
        <v>589470</v>
      </c>
      <c r="F66" s="23">
        <f>F10+F15+F20+F25+F30+F35+F40+F45+F50+F55+F60+F65</f>
        <v>589470</v>
      </c>
    </row>
    <row r="67" spans="1:6">
      <c r="A67" s="24"/>
      <c r="B67" s="25"/>
      <c r="C67" s="25"/>
      <c r="D67" s="25"/>
      <c r="E67" s="25"/>
      <c r="F67" s="25"/>
    </row>
    <row r="68" spans="1:6">
      <c r="A68" s="1" t="s">
        <v>48</v>
      </c>
    </row>
    <row r="69" spans="1:6" ht="6.75" customHeight="1"/>
    <row r="70" spans="1:6">
      <c r="A70" s="45" t="s">
        <v>11</v>
      </c>
      <c r="B70" s="45"/>
      <c r="C70" s="45"/>
      <c r="D70" s="45"/>
      <c r="E70" s="45"/>
      <c r="F70" s="45"/>
    </row>
    <row r="71" spans="1:6" ht="20.25" customHeight="1">
      <c r="A71" s="45"/>
      <c r="B71" s="45"/>
      <c r="C71" s="45"/>
      <c r="D71" s="45"/>
      <c r="E71" s="45"/>
      <c r="F71" s="45"/>
    </row>
    <row r="72" spans="1:6" ht="15.75" thickBot="1">
      <c r="A72" s="26"/>
      <c r="B72" s="26"/>
      <c r="C72" s="26"/>
      <c r="D72" s="26"/>
      <c r="E72" s="26"/>
      <c r="F72" s="26"/>
    </row>
    <row r="73" spans="1:6" ht="30.75" thickBot="1">
      <c r="A73" s="27" t="s">
        <v>12</v>
      </c>
      <c r="B73" s="28" t="s">
        <v>13</v>
      </c>
      <c r="C73" s="29" t="s">
        <v>14</v>
      </c>
      <c r="D73" s="46" t="s">
        <v>15</v>
      </c>
      <c r="E73" s="47"/>
      <c r="F73" s="27" t="s">
        <v>16</v>
      </c>
    </row>
    <row r="74" spans="1:6">
      <c r="A74" s="41">
        <v>1</v>
      </c>
      <c r="B74" s="48" t="s">
        <v>49</v>
      </c>
      <c r="C74" s="35" t="s">
        <v>50</v>
      </c>
      <c r="D74" s="37" t="s">
        <v>51</v>
      </c>
      <c r="E74" s="38"/>
      <c r="F74" s="41" t="s">
        <v>52</v>
      </c>
    </row>
    <row r="75" spans="1:6" ht="15.75" thickBot="1">
      <c r="A75" s="42"/>
      <c r="B75" s="49"/>
      <c r="C75" s="36"/>
      <c r="D75" s="39"/>
      <c r="E75" s="40"/>
      <c r="F75" s="42"/>
    </row>
    <row r="76" spans="1:6">
      <c r="A76" s="41">
        <v>2</v>
      </c>
      <c r="B76" s="48" t="s">
        <v>53</v>
      </c>
      <c r="C76" s="35" t="s">
        <v>54</v>
      </c>
      <c r="D76" s="37" t="s">
        <v>55</v>
      </c>
      <c r="E76" s="50"/>
      <c r="F76" s="41"/>
    </row>
    <row r="77" spans="1:6" ht="15.75" thickBot="1">
      <c r="A77" s="42"/>
      <c r="B77" s="49"/>
      <c r="C77" s="36"/>
      <c r="D77" s="51"/>
      <c r="E77" s="52"/>
      <c r="F77" s="42"/>
    </row>
    <row r="78" spans="1:6">
      <c r="A78" s="41">
        <v>3</v>
      </c>
      <c r="B78" s="35" t="s">
        <v>56</v>
      </c>
      <c r="C78" s="35" t="s">
        <v>57</v>
      </c>
      <c r="D78" s="37" t="s">
        <v>58</v>
      </c>
      <c r="E78" s="38"/>
      <c r="F78" s="41" t="s">
        <v>59</v>
      </c>
    </row>
    <row r="79" spans="1:6" ht="15.75" thickBot="1">
      <c r="A79" s="42"/>
      <c r="B79" s="36"/>
      <c r="C79" s="36"/>
      <c r="D79" s="39"/>
      <c r="E79" s="40"/>
      <c r="F79" s="42"/>
    </row>
    <row r="80" spans="1:6" ht="26.25" customHeight="1">
      <c r="A80" s="44" t="s">
        <v>17</v>
      </c>
      <c r="B80" s="44"/>
      <c r="C80" s="44"/>
      <c r="D80" s="44"/>
      <c r="E80" s="44"/>
      <c r="F80" s="44"/>
    </row>
    <row r="81" spans="1:6" ht="30.75" customHeight="1">
      <c r="A81" s="44"/>
      <c r="B81" s="44"/>
      <c r="C81" s="44"/>
      <c r="D81" s="44"/>
      <c r="E81" s="44"/>
      <c r="F81" s="44"/>
    </row>
    <row r="82" spans="1:6" ht="8.25" customHeight="1">
      <c r="A82" s="30"/>
      <c r="B82" s="30"/>
      <c r="C82" s="30"/>
      <c r="D82" s="30"/>
    </row>
    <row r="83" spans="1:6">
      <c r="A83" s="31" t="s">
        <v>18</v>
      </c>
    </row>
    <row r="84" spans="1:6" ht="21.75" customHeight="1">
      <c r="A84" s="1" t="s">
        <v>60</v>
      </c>
    </row>
    <row r="86" spans="1:6">
      <c r="A86" s="1" t="s">
        <v>61</v>
      </c>
    </row>
    <row r="87" spans="1:6" ht="6" customHeight="1"/>
    <row r="88" spans="1:6">
      <c r="A88" s="1" t="s">
        <v>62</v>
      </c>
    </row>
    <row r="89" spans="1:6" ht="2.25" customHeight="1"/>
    <row r="90" spans="1:6">
      <c r="A90" s="32" t="s">
        <v>19</v>
      </c>
      <c r="B90" s="32"/>
      <c r="C90" s="32"/>
      <c r="D90" s="32"/>
      <c r="E90" s="32"/>
      <c r="F90" s="32"/>
    </row>
    <row r="91" spans="1:6">
      <c r="A91" s="43" t="s">
        <v>20</v>
      </c>
      <c r="B91" s="43"/>
      <c r="C91" s="43"/>
      <c r="D91" s="43"/>
      <c r="E91" s="32"/>
      <c r="F91" s="32"/>
    </row>
    <row r="92" spans="1:6">
      <c r="A92" s="32" t="s">
        <v>21</v>
      </c>
      <c r="B92" s="32"/>
      <c r="C92" s="32"/>
      <c r="D92" s="32"/>
      <c r="E92" s="32"/>
      <c r="F92" s="32"/>
    </row>
    <row r="93" spans="1:6">
      <c r="A93" s="32" t="s">
        <v>22</v>
      </c>
      <c r="B93" s="32"/>
      <c r="C93" s="32"/>
      <c r="D93" s="32"/>
      <c r="E93" s="32"/>
      <c r="F93" s="32"/>
    </row>
  </sheetData>
  <mergeCells count="62">
    <mergeCell ref="A1:F1"/>
    <mergeCell ref="A2:F2"/>
    <mergeCell ref="C3:F3"/>
    <mergeCell ref="A4:A5"/>
    <mergeCell ref="B4:D4"/>
    <mergeCell ref="E4:E5"/>
    <mergeCell ref="F4:F5"/>
    <mergeCell ref="B23:D23"/>
    <mergeCell ref="B6:D6"/>
    <mergeCell ref="B7:D7"/>
    <mergeCell ref="B8:D8"/>
    <mergeCell ref="B11:D11"/>
    <mergeCell ref="B12:D12"/>
    <mergeCell ref="B13:D13"/>
    <mergeCell ref="B16:D16"/>
    <mergeCell ref="B17:D17"/>
    <mergeCell ref="B18:D18"/>
    <mergeCell ref="B21:D21"/>
    <mergeCell ref="B22:D22"/>
    <mergeCell ref="B26:D26"/>
    <mergeCell ref="B27:D27"/>
    <mergeCell ref="B28:D28"/>
    <mergeCell ref="B31:D31"/>
    <mergeCell ref="B32:D32"/>
    <mergeCell ref="B33:D33"/>
    <mergeCell ref="B53:D53"/>
    <mergeCell ref="B36:D36"/>
    <mergeCell ref="B37:D37"/>
    <mergeCell ref="B38:D38"/>
    <mergeCell ref="B41:D41"/>
    <mergeCell ref="B42:D42"/>
    <mergeCell ref="B43:D43"/>
    <mergeCell ref="B46:D46"/>
    <mergeCell ref="B47:D47"/>
    <mergeCell ref="B48:D48"/>
    <mergeCell ref="B51:D51"/>
    <mergeCell ref="B52:D52"/>
    <mergeCell ref="B61:D61"/>
    <mergeCell ref="B62:D62"/>
    <mergeCell ref="B63:D63"/>
    <mergeCell ref="B56:D56"/>
    <mergeCell ref="B57:D57"/>
    <mergeCell ref="B58:D58"/>
    <mergeCell ref="F76:F77"/>
    <mergeCell ref="A70:F71"/>
    <mergeCell ref="D73:E73"/>
    <mergeCell ref="A74:A75"/>
    <mergeCell ref="B74:B75"/>
    <mergeCell ref="C74:C75"/>
    <mergeCell ref="D74:E75"/>
    <mergeCell ref="F74:F75"/>
    <mergeCell ref="A76:A77"/>
    <mergeCell ref="B76:B77"/>
    <mergeCell ref="C76:C77"/>
    <mergeCell ref="D76:E77"/>
    <mergeCell ref="B78:B79"/>
    <mergeCell ref="C78:C79"/>
    <mergeCell ref="D78:E79"/>
    <mergeCell ref="F78:F79"/>
    <mergeCell ref="A91:D91"/>
    <mergeCell ref="A78:A79"/>
    <mergeCell ref="A80:F81"/>
  </mergeCells>
  <pageMargins left="0.70866141732283472" right="0.70866141732283472" top="0.74803149606299213" bottom="0.74803149606299213" header="0.31496062992125984" footer="0.31496062992125984"/>
  <pageSetup paperSize="9" orientation="landscape" horizontalDpi="180" verticalDpi="180" r:id="rId1"/>
</worksheet>
</file>

<file path=xl/worksheets/sheet2.xml><?xml version="1.0" encoding="utf-8"?>
<worksheet xmlns="http://schemas.openxmlformats.org/spreadsheetml/2006/main" xmlns:r="http://schemas.openxmlformats.org/officeDocument/2006/relationships">
  <dimension ref="A1"/>
  <sheetViews>
    <sheetView workbookViewId="0">
      <selection sqref="A1:F26"/>
    </sheetView>
  </sheetViews>
  <sheetFormatPr defaultRowHeight="15"/>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2013-10-30T05:15:07Z</dcterms:modified>
</cp:coreProperties>
</file>